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150" windowWidth="13290" windowHeight="7425" activeTab="0"/>
  </bookViews>
  <sheets>
    <sheet name="introduction " sheetId="1" r:id="rId1"/>
    <sheet name="tableaux" sheetId="2" r:id="rId2"/>
    <sheet name="tableaux complémentaires" sheetId="3" r:id="rId3"/>
  </sheets>
  <externalReferences>
    <externalReference r:id="rId6"/>
    <externalReference r:id="rId7"/>
  </externalReferences>
  <definedNames>
    <definedName name="_Toc200261891" localSheetId="0">'introduction '!$B$13</definedName>
    <definedName name="_Toc200261894" localSheetId="0">'introduction '!$B$18</definedName>
    <definedName name="_Toc225844530" localSheetId="0">'introduction '!$B$11</definedName>
    <definedName name="_Toc225844532" localSheetId="0">'introduction '!$B$16</definedName>
    <definedName name="_Toc225844534" localSheetId="0">'introduction '!$B$20</definedName>
    <definedName name="_Toc225844535" localSheetId="0">'introduction '!#REF!</definedName>
    <definedName name="_Toc225844536" localSheetId="0">'introduction '!#REF!</definedName>
    <definedName name="_Toc225844537" localSheetId="0">'introduction '!#REF!</definedName>
    <definedName name="_xlnm.Print_Area" localSheetId="0">'introduction '!$B$1:$C$43</definedName>
    <definedName name="_xlnm.Print_Area" localSheetId="1">'tableaux'!$B$1:$E$468</definedName>
    <definedName name="_xlnm.Print_Area" localSheetId="2">'tableaux complémentaires'!$B$2:$I$96</definedName>
  </definedNames>
  <calcPr fullCalcOnLoad="1"/>
</workbook>
</file>

<file path=xl/sharedStrings.xml><?xml version="1.0" encoding="utf-8"?>
<sst xmlns="http://schemas.openxmlformats.org/spreadsheetml/2006/main" count="576" uniqueCount="329">
  <si>
    <t>CSST, groupe cannabis</t>
  </si>
  <si>
    <t>CSST, groupe opiacés, cocaïne et autres substances</t>
  </si>
  <si>
    <t>CSST, sans mentions de produits</t>
  </si>
  <si>
    <t>CSST, ensemble</t>
  </si>
  <si>
    <t>Total</t>
  </si>
  <si>
    <t>Taux de réponse</t>
  </si>
  <si>
    <t>Age moyen</t>
  </si>
  <si>
    <t>Total*</t>
  </si>
  <si>
    <t>A déjà été hospitalisé en psychiatrie (hors sevrage)</t>
  </si>
  <si>
    <t>N'a jamais été hospitalisé en psychiatrie (hors sevrage)</t>
  </si>
  <si>
    <t>A déjà fait une tentative de suicide</t>
  </si>
  <si>
    <t>N'a jamais fait de tentatives de suicide</t>
  </si>
  <si>
    <t>A déjà été incarcéré</t>
  </si>
  <si>
    <t>N'a jamais été incarcéré</t>
  </si>
  <si>
    <t>*Une même personne peut avoir consommé plusieurs produits. Les totaux peuvent donc être supérieurs à 100.</t>
  </si>
  <si>
    <t>Groupe de patients</t>
  </si>
  <si>
    <t>Effectif</t>
  </si>
  <si>
    <t>Sexe</t>
  </si>
  <si>
    <t>Age</t>
  </si>
  <si>
    <t>Nombre d'enfants</t>
  </si>
  <si>
    <t>Catégorie socio professionnelle</t>
  </si>
  <si>
    <t>Type de logement</t>
  </si>
  <si>
    <t>Condition de logement</t>
  </si>
  <si>
    <t>Origine des ressources</t>
  </si>
  <si>
    <t>Situation professionnelle</t>
  </si>
  <si>
    <t>Niveau d'études</t>
  </si>
  <si>
    <t>Origine de la prise en charge</t>
  </si>
  <si>
    <t>Prise en charge antérieure</t>
  </si>
  <si>
    <t>Produit</t>
  </si>
  <si>
    <t>Utilisation de la voie intraveineuse</t>
  </si>
  <si>
    <t>Traitement de substitution</t>
  </si>
  <si>
    <t>Autre traitement</t>
  </si>
  <si>
    <t>Sérologie VIH</t>
  </si>
  <si>
    <t>Sérologie VHC</t>
  </si>
  <si>
    <t>Sérologie VHB</t>
  </si>
  <si>
    <t>Antécédents d'hospitalisation en psychiatrie</t>
  </si>
  <si>
    <t>Nombre d'hospitalisations</t>
  </si>
  <si>
    <t>Nombre de tentatives de suicide</t>
  </si>
  <si>
    <t>Antécédents d'incarcération</t>
  </si>
  <si>
    <t>Antécédents de tentative de suicide</t>
  </si>
  <si>
    <t>Nombre d'incarcérations</t>
  </si>
  <si>
    <t>CSST Cannabis (%)</t>
  </si>
  <si>
    <t>CSST opiacés cocaïne et autres substances (%)</t>
  </si>
  <si>
    <t>femmes</t>
  </si>
  <si>
    <t>hommes</t>
  </si>
  <si>
    <t>groupe "cannabis" (%)</t>
  </si>
  <si>
    <t>groupe "opiacés, cocaïne et autres substances" (%)</t>
  </si>
  <si>
    <t>Ancienneté du traitement
 de substitution</t>
  </si>
  <si>
    <t>groupe "CCAA" (%)</t>
  </si>
  <si>
    <t>Alcool</t>
  </si>
  <si>
    <t>Tabac</t>
  </si>
  <si>
    <t>Oui, au cours du mois passé</t>
  </si>
  <si>
    <t>Non</t>
  </si>
  <si>
    <t>depuis moins de 6 mois</t>
  </si>
  <si>
    <t>CCAA</t>
  </si>
  <si>
    <t>.</t>
  </si>
  <si>
    <t>n=17283</t>
  </si>
  <si>
    <t>n=42704</t>
  </si>
  <si>
    <t>n=57779</t>
  </si>
  <si>
    <t>n=242</t>
  </si>
  <si>
    <t>Produit1</t>
  </si>
  <si>
    <t>Alcool1</t>
  </si>
  <si>
    <t>Tabac1</t>
  </si>
  <si>
    <t>Cannabis1</t>
  </si>
  <si>
    <t>Benzodiazépines1</t>
  </si>
  <si>
    <t>Autres hypnot. et tranquillisants1</t>
  </si>
  <si>
    <t>Héroïne1</t>
  </si>
  <si>
    <t>Autres opiacés1</t>
  </si>
  <si>
    <t>Buprénorphine haut dosage1</t>
  </si>
  <si>
    <t>Méthadone1</t>
  </si>
  <si>
    <t>Cocaïne1</t>
  </si>
  <si>
    <t>Crack1</t>
  </si>
  <si>
    <t>MDMA et dérivés1</t>
  </si>
  <si>
    <t>Amphétamines1</t>
  </si>
  <si>
    <t>Autres stimulants1</t>
  </si>
  <si>
    <t>LSD1</t>
  </si>
  <si>
    <t>Champignons hallucinogènes1</t>
  </si>
  <si>
    <t>Autres hallucinogènes1</t>
  </si>
  <si>
    <t>Colles et solvants1</t>
  </si>
  <si>
    <t>Autres produits1</t>
  </si>
  <si>
    <t>Antidépresseurs1</t>
  </si>
  <si>
    <t>Barbituriques1</t>
  </si>
  <si>
    <t>Pas de produit consommé1</t>
  </si>
  <si>
    <t>Total*1</t>
  </si>
  <si>
    <t>Taux de réponse1</t>
  </si>
  <si>
    <t>Produit2</t>
  </si>
  <si>
    <t>Alcool2</t>
  </si>
  <si>
    <t>Tabac2</t>
  </si>
  <si>
    <t>Cannabis2</t>
  </si>
  <si>
    <t>Benzodiazépines2</t>
  </si>
  <si>
    <t>Autres hypnot. et tranquillisants2</t>
  </si>
  <si>
    <t>Héroïne2</t>
  </si>
  <si>
    <t>Autres opiacés2</t>
  </si>
  <si>
    <t>Buprénorphine haut dosage2</t>
  </si>
  <si>
    <t>Méthadone2</t>
  </si>
  <si>
    <t>Cocaïne2</t>
  </si>
  <si>
    <t>Crack2</t>
  </si>
  <si>
    <t>MDMA et dérivés2</t>
  </si>
  <si>
    <t>Amphétamines2</t>
  </si>
  <si>
    <t>Autres stimulants2</t>
  </si>
  <si>
    <t>LSD2</t>
  </si>
  <si>
    <t>Champignons hallucinogènes2</t>
  </si>
  <si>
    <t>Autres hallucinogènes2</t>
  </si>
  <si>
    <t>Colles et solvants2</t>
  </si>
  <si>
    <t>Autres produits2</t>
  </si>
  <si>
    <t>Antidépresseurs2</t>
  </si>
  <si>
    <t>Barbituriques2</t>
  </si>
  <si>
    <t>Total*2</t>
  </si>
  <si>
    <t>Taux de réponse2</t>
  </si>
  <si>
    <t>Homme</t>
  </si>
  <si>
    <t>Femme</t>
  </si>
  <si>
    <t>moins de 20 ans</t>
  </si>
  <si>
    <t>de 20 à 24 ans</t>
  </si>
  <si>
    <t>de 25 à 29 ans</t>
  </si>
  <si>
    <t>de 30 à 39 ans</t>
  </si>
  <si>
    <t>de 40 à 49 ans</t>
  </si>
  <si>
    <t>de 50 à 59 ans</t>
  </si>
  <si>
    <t>plus de 60 ans</t>
  </si>
  <si>
    <t>1. Nombre de personnes prises en charge</t>
  </si>
  <si>
    <t xml:space="preserve">Age moyen </t>
  </si>
  <si>
    <t>Répartition suivant la catégorie socio-professionnelle</t>
  </si>
  <si>
    <t>Répartition suivant les produits en cause</t>
  </si>
  <si>
    <t>Répartition suivant le sexe</t>
  </si>
  <si>
    <t>Répartition suivant l'âge</t>
  </si>
  <si>
    <t>Répartition suivant et le nombre d'enfants</t>
  </si>
  <si>
    <t>Répartition suivant les conditions de logement</t>
  </si>
  <si>
    <t>Répartition suivant le type de logement</t>
  </si>
  <si>
    <t>Répartition suivant l'origine des ressources</t>
  </si>
  <si>
    <t>Répartition suivant la situation professionnelle</t>
  </si>
  <si>
    <t>Répartition suivant le niveau d'études</t>
  </si>
  <si>
    <t>Répartition suivant l'origine de la prise en charge</t>
  </si>
  <si>
    <t>Répartition suivant l'existence d'une prise en charge antérieure</t>
  </si>
  <si>
    <t>Répartition suivant le premier produit consommé</t>
  </si>
  <si>
    <t>Répartition suivant le deuxième produit consommé</t>
  </si>
  <si>
    <t>Répartition suivant l'utilisation de la voie intraveineuse</t>
  </si>
  <si>
    <t>Répartition suivant les traitements de substitution</t>
  </si>
  <si>
    <t>Répartition suivant la durée des traitements de substitution</t>
  </si>
  <si>
    <t>Répartition suivant les autres traitements</t>
  </si>
  <si>
    <t>Répartition suivant la sérologie VIH</t>
  </si>
  <si>
    <t>Répartition suivant la sérologie VHC</t>
  </si>
  <si>
    <t>Répartition suivant la vaccination contre l'hépatite B</t>
  </si>
  <si>
    <t>Répartition suivant les antécédents d'hospitalisation en psychiatrie</t>
  </si>
  <si>
    <t>Répartition suivant le nombre d'hospitalisations en psychiatrie</t>
  </si>
  <si>
    <t>Répartition suivant les antécédents de tentatives de suicide</t>
  </si>
  <si>
    <t>Répartition suivant le nombre de tentatives de suicide</t>
  </si>
  <si>
    <t>Répartition suivant les antécédents d'incarcération</t>
  </si>
  <si>
    <t>Répartition suivant le nombre d'incarcérations</t>
  </si>
  <si>
    <t>3. Prise en charge</t>
  </si>
  <si>
    <t>4. Produits utilisés</t>
  </si>
  <si>
    <t>5. Traitements de substitution</t>
  </si>
  <si>
    <t>6. Sérologies VIH et VHC</t>
  </si>
  <si>
    <t>7. Hospitalisation et tentative de suicide</t>
  </si>
  <si>
    <t>8. Incarcération</t>
  </si>
  <si>
    <t>Répartition selon les produits consommés</t>
  </si>
  <si>
    <t>9. Tableaux complémentaires</t>
  </si>
  <si>
    <t>2. 2. Profil socio – démographiques de personnes prises en charge</t>
  </si>
  <si>
    <t>Pôle « indicateurs »</t>
  </si>
  <si>
    <t>RECAP</t>
  </si>
  <si>
    <t>(REcueil Commun sur les Addictions et les Prises en charge)</t>
  </si>
  <si>
    <t xml:space="preserve">RECAP est un recueil de données continu conçue pour permettre de connaître et de suivre les caractéristiques des consommateurs de substances psychoactives pris en charge par des professionnels dans les centres spécialisés de soins aux toxicomanes (CSST), des centres de cure ambulatoire en alcoologie (CCAA) et dès leur création des centres de soins, d’accompagnement et de prévention en addictologie (CSAPA). </t>
  </si>
  <si>
    <t>Les données ainsi recueillies sont nécessaires aux pouvoirs publics pour les aider à définir et évaluer leur politique dans le domaine des drogues et notamment pour identifier les tendances dans l’utilisation des services. Les données nationales doivent également servir à alimenter la réflexion des professionnels de la prise en charge sur leurs propres actions.</t>
  </si>
  <si>
    <t>Le recueil national concerne toute personne ayant un problème d’addiction, avec ou sans substances consommées, et qui a fait l’objet d’au moins un acte dans la structure qui l’accueille au cours de l’année. La notion d’acte est ici très large, l’accueil pouvant être considéré comme un acte. Les personnes consommatrices de substances vues dans les consultations jeunes consommateurs sont également incluses dans le recueil.</t>
  </si>
  <si>
    <t>2. Profil socio – démographiques de personnes prises en charge</t>
  </si>
  <si>
    <t>Pour le détail des questions RECAP voir les documents en ligne :</t>
  </si>
  <si>
    <t xml:space="preserve">- Noyau commun de questions pour les structures spécialisées en addictologie </t>
  </si>
  <si>
    <t xml:space="preserve">- Exemple de fiche patient </t>
  </si>
  <si>
    <t>http://www.ofdt.fr/BDD/publications/docs/recap_noyau_commun_questions.pdf</t>
  </si>
  <si>
    <t>http://www.ofdt.fr/BDD/publications/docs/recap_exemple_fiche_patient.pdf</t>
  </si>
  <si>
    <t xml:space="preserve">Par commodité, le premier groupe sera désigné par l’expression « groupe opiacés/cocaïne et autres substances »  et le deuxième par « groupe cannabis ». </t>
  </si>
  <si>
    <t xml:space="preserve">Le critère d’inclusion dans le « groupe cannabis » est que le cannabis soit cité comme produit consommé posant le plus de problèmes (produit n°1) ou en l’absence de produit consommé, comme produit à l’origine de la prise en charge. Ce critère d’inclusion est assorti de critères d’exclusion : avoir une substance autre que le cannabis comme produit à l’origine de la prise en charge et/ou être sous traitement de substitution aux opiacés. </t>
  </si>
  <si>
    <t xml:space="preserve">Le groupe « opiacés/cocaïne et autres substances » comprend l’ensemble des personnes ne faisant pas partie du groupe cannabis et pour lesquelles on dispose d’une information sur le produit consommé ou à l’origine de la prise en charge.  Il peut être noté que les personnes de ce deuxième groupe peuvent être consommatrices de cannabis soit parce que cette substance est mentionnée en produit autre que le produit n°1, soit pour des personnes ayant un produit autre que le cannabis à l’origine de la prise en charge et/ou suivant un traitement de substitution aux opiacés. </t>
  </si>
  <si>
    <t>Sérologie</t>
  </si>
  <si>
    <t>CSST opiacés cocaïne et autres substances  (%)</t>
  </si>
  <si>
    <t>CCAA (%)</t>
  </si>
  <si>
    <t xml:space="preserve">Tableaux statistiques </t>
  </si>
  <si>
    <t>1. Nombre de personnes prises en charge incluses dans l'enquête</t>
  </si>
  <si>
    <t>groupe CCAA (%)</t>
  </si>
  <si>
    <t>3. Origine et ancienneté de la prise en charge</t>
  </si>
  <si>
    <t>Prévalence déclarée du VIH et du VHC parmi les personnes ayant déjà utilisé de la voie intraveineuse (actuellement ou auparavant)</t>
  </si>
  <si>
    <t>n=19371</t>
  </si>
  <si>
    <t>n=48522</t>
  </si>
  <si>
    <t>n=67048</t>
  </si>
  <si>
    <t>n=19331</t>
  </si>
  <si>
    <t>n=48466</t>
  </si>
  <si>
    <t>n=65351</t>
  </si>
  <si>
    <t>n=17388</t>
  </si>
  <si>
    <t>n=45055</t>
  </si>
  <si>
    <t>n=66921</t>
  </si>
  <si>
    <t>n=16580</t>
  </si>
  <si>
    <t>n=41006</t>
  </si>
  <si>
    <t>n=59667</t>
  </si>
  <si>
    <t>n=17500</t>
  </si>
  <si>
    <t>n=42313</t>
  </si>
  <si>
    <t>n=59356</t>
  </si>
  <si>
    <t>n=18249</t>
  </si>
  <si>
    <t>n=45966</t>
  </si>
  <si>
    <t>n=61459</t>
  </si>
  <si>
    <t>n=17126</t>
  </si>
  <si>
    <t>n=43164</t>
  </si>
  <si>
    <t>n=60008</t>
  </si>
  <si>
    <t>n=17809</t>
  </si>
  <si>
    <t>n=44560</t>
  </si>
  <si>
    <t>n=61870</t>
  </si>
  <si>
    <t>n=16225</t>
  </si>
  <si>
    <t>n=39401</t>
  </si>
  <si>
    <t>n=51036</t>
  </si>
  <si>
    <t>n=17671</t>
  </si>
  <si>
    <t>n=45874</t>
  </si>
  <si>
    <t>n=64648</t>
  </si>
  <si>
    <t>n=12895</t>
  </si>
  <si>
    <t>n=35318</t>
  </si>
  <si>
    <t>n=2893</t>
  </si>
  <si>
    <t>n=18684</t>
  </si>
  <si>
    <t>n=44898</t>
  </si>
  <si>
    <t>n=44571</t>
  </si>
  <si>
    <t>Autre addiction sans produit</t>
  </si>
  <si>
    <t>Jeux ou cyberaddiction</t>
  </si>
  <si>
    <t>Trouble léger du comportement alimentaire</t>
  </si>
  <si>
    <t>Autre addiction sans produit1</t>
  </si>
  <si>
    <t>Jeux ou cyberaddiction1</t>
  </si>
  <si>
    <t>Trouble léger du comportement alimentaire1</t>
  </si>
  <si>
    <t>Autre addiction sans produit2</t>
  </si>
  <si>
    <t>Jeux ou cyberaddiction2</t>
  </si>
  <si>
    <t>Trouble léger du comportement alimentaire2</t>
  </si>
  <si>
    <t>n=.</t>
  </si>
  <si>
    <t>n=12952</t>
  </si>
  <si>
    <t>n=39311</t>
  </si>
  <si>
    <t>n=6616</t>
  </si>
  <si>
    <t>n=42613</t>
  </si>
  <si>
    <t>n=65553</t>
  </si>
  <si>
    <t>n=14044</t>
  </si>
  <si>
    <t>n=32</t>
  </si>
  <si>
    <t>n=3414</t>
  </si>
  <si>
    <t>n=24370</t>
  </si>
  <si>
    <t>n=3458</t>
  </si>
  <si>
    <t>n=3025</t>
  </si>
  <si>
    <t>n=24113</t>
  </si>
  <si>
    <t>n=3446</t>
  </si>
  <si>
    <t>n=4738</t>
  </si>
  <si>
    <t>n=20053</t>
  </si>
  <si>
    <t>n=2764</t>
  </si>
  <si>
    <t>n=10895</t>
  </si>
  <si>
    <t>n=31732</t>
  </si>
  <si>
    <t>n=16007</t>
  </si>
  <si>
    <t>n=10128</t>
  </si>
  <si>
    <t>n=29025</t>
  </si>
  <si>
    <t>n=2034</t>
  </si>
  <si>
    <t>n=600</t>
  </si>
  <si>
    <t>n=3801</t>
  </si>
  <si>
    <t>n=15321</t>
  </si>
  <si>
    <t>n=37938</t>
  </si>
  <si>
    <t>n=19032</t>
  </si>
  <si>
    <t>n=2124</t>
  </si>
  <si>
    <t>n=9776</t>
  </si>
  <si>
    <t>n=301</t>
  </si>
  <si>
    <t>VIH
n=10509</t>
  </si>
  <si>
    <t>VHC
n=10699</t>
  </si>
  <si>
    <t>VIH
n=156</t>
  </si>
  <si>
    <t>VHC
n=181</t>
  </si>
  <si>
    <t>Sérologie positive déclarée</t>
  </si>
  <si>
    <t>Sérologie négative déclarée</t>
  </si>
  <si>
    <t>Répartition suivant le premier produit consommé du mode de consommation habituel parmi les personnes du groupe opiacés, cocaïne et autres substances</t>
  </si>
  <si>
    <t>Injecté (%)</t>
  </si>
  <si>
    <t>Fumé/inhalé (%)</t>
  </si>
  <si>
    <t>Mangé/bu (%)</t>
  </si>
  <si>
    <t>Sniffé (%)</t>
  </si>
  <si>
    <t>Autre (%)</t>
  </si>
  <si>
    <t>NSP/NR (%)</t>
  </si>
  <si>
    <t>Antidépresseurs1 (n=127)</t>
  </si>
  <si>
    <t>Crack1 (n=943)</t>
  </si>
  <si>
    <t>Autres hallucinogènes1 (n=31)</t>
  </si>
  <si>
    <t>Colles ou solvant1 (n=104)</t>
  </si>
  <si>
    <t>Alcool1 (n=10008)</t>
  </si>
  <si>
    <t>Tabac1 (n=2170)</t>
  </si>
  <si>
    <t>Cannabis1 (n=3578)</t>
  </si>
  <si>
    <t>Benzodiazépines1 (n=973)</t>
  </si>
  <si>
    <t>Autres hypnot. et tranquillisants1 (n=112)</t>
  </si>
  <si>
    <t>Barbituriques1 (n=38)</t>
  </si>
  <si>
    <t>Héroïne1 (n=1800)</t>
  </si>
  <si>
    <t>Autres opiacés1 (n=1159)</t>
  </si>
  <si>
    <t>Buprénorphine haut dosage1 (n=2668)</t>
  </si>
  <si>
    <t>Méthadone1 (n=726)</t>
  </si>
  <si>
    <t>Cocaïne1 (n=2904)</t>
  </si>
  <si>
    <t>MDMA et dérivés1 (n=279)</t>
  </si>
  <si>
    <t>Amphétamines1 (n=143)</t>
  </si>
  <si>
    <t>Autres stimulants1 (n=8)</t>
  </si>
  <si>
    <t>LSD1 (n=128)</t>
  </si>
  <si>
    <t>Champignons hallucinogènes1 (n=7)</t>
  </si>
  <si>
    <t>Autres produits1 (n=544)</t>
  </si>
  <si>
    <t>Répartition  suivant le premier produit consommé du type d'usage parmi les personnes du groupe opiacés, cocaïne et autres produits</t>
  </si>
  <si>
    <t>Usage à risque (%)</t>
  </si>
  <si>
    <t>Usage nocif (%)</t>
  </si>
  <si>
    <t>Dépendance (%)</t>
  </si>
  <si>
    <t>Héroïne1 (n=18000)</t>
  </si>
  <si>
    <t>Age moyen et âge moyen de début de consommation suivant le premier produit consommé pour le groupe opiacés, cocaïne et autres substances</t>
  </si>
  <si>
    <t>Age moyen de début de consommation</t>
  </si>
  <si>
    <t>Cannabis1*</t>
  </si>
  <si>
    <t>*Dans le groupe Opiacés, cocaïne et autres produits, le cannabis consommé en produit n°1 correspond aux cas de personnes soit sous traitement de substitution aux opiacés, soit ayant un produit autre que le cannabis comme produit à l'origine de la prise en charge.</t>
  </si>
  <si>
    <t>n=33916</t>
  </si>
  <si>
    <t xml:space="preserve">L’information sur les produits est absente pour environ 10 % des personnes vus dans les CSST. Les caractéristiques principales de ce groupe ont été comparées à celles de chacun des deux groupes et à celles de l’ensemble des personnes vues dans les CSST. Les caractéristiques des personnes « sans produits » sont plus proches de celles de l’ensemble des personnes que de celles de l’un ou l’autre des deux groupes. Il peut donc être considéré que ces personnes « sans produits » se répartissent entre « groupe cannabis » et « groupes opiacé/cocaïne et autres produits » comme les personnes dont on connaît les produits consommés. </t>
  </si>
  <si>
    <t>Dans l'ensemble des personnes accueillies dans les CSST (ou les CSAPA accueillant principalement des usagers de drogues illicites) deux populations se distinguent, avec un premier groupe, majoritaire, qui comprend des patients dont l’âge moyen est d’environ 34 ans,   très souvent  poly-consommateurs, mais qui ont, pour la plupart d’entre eux,  un problème avec les opiacés et/ou la cocaïne, et un deuxième groupe constitué de personnes dont l’âge moyen est de 25 ans, accueillies principalement en raison de leur problème avec le cannabis. Les données calculées sur l'ensemble de ces deux populations très différentes n'ont pas beaucoup de signification. Les caractéristiques moyennes qui se dégagent dépendent surtout de la part de chaque groupe dans l'ensemble. Il paraît plus pertinent aujourd'hui pour les CSST de fournir des résultats séparés pour chacun de ces deux groupes.</t>
  </si>
  <si>
    <t>Répartition en groupes</t>
  </si>
  <si>
    <t>Informations recueillies </t>
  </si>
  <si>
    <t>Couverture du recueil</t>
  </si>
  <si>
    <t>Critères d’inclusion</t>
  </si>
  <si>
    <t xml:space="preserve">Le recueil s’appuie sur les systèmes d’information en place dans les structures spécialisées (gestion informatisée des dossiers de patients). Les logiciels compatibles avec RECAP permettent d'extraire les informations correspondant au noyau commun de question sous la forme d'un fichier électronique suivant un format demandé par l'OFDT (cf. spécifications techniques). Les données sont ensuite envoyées à l'OFDT. Afin de permettre une restitution la plus rapide possible, l'OFDT demande que les données lui soient transmises au 1er trimestre de l’année n+1. </t>
  </si>
  <si>
    <t>Modalités du recueil</t>
  </si>
  <si>
    <t>Objectif du recueil</t>
  </si>
  <si>
    <t xml:space="preserve">Présentation de RECAP </t>
  </si>
  <si>
    <t xml:space="preserve">En 2008, environ 77 000 patients vus dans 154 CSST ambulatoires distincts,  20 centres thérapeutiques résidentiels et 7 CSST en milieu pénitentiaire ont été inclus dans l’enquête. Parmi les CSST en ambulatoire, les deux tiers ont fourni des données RECAP. Le taux de couverture n'est en revanche que d'un tiers pour les CSST avec hébergement et de 37% pour les CSST en milieu pénitentiaire. Le nombre de personnes accueillis dans l'ensemble des centres avec hébergement peut être estimé à environ 2000 personnes dans l'année. Le faible taux de couverture pour cette catégorie de centres ne change donc pas grand chose aux résultats nationaux. </t>
  </si>
  <si>
    <t xml:space="preserve">source pour tous les tableaux ci-dessous : RECAP2008/OFDT </t>
  </si>
  <si>
    <t>RECAP 2008</t>
  </si>
  <si>
    <t xml:space="preserve">source pour tous les tableaux ci-dessous : RECAP 2008/OFDT </t>
  </si>
  <si>
    <t>Répartition des patients vus en ambulatoire dans les CSST en 2008 suivant le sexe et les antécédents d'hospitalisation en psychiatrie</t>
  </si>
  <si>
    <t>Répartition des patients vus en ambulatoire dans les CSST en 2008 suivant le sexe et les antécédents de tentatives de suicide</t>
  </si>
  <si>
    <t>Répartition des patients vus en ambulatoire dans les CSST en 2008 suivant le sexe et les antécédents d'incarcération</t>
  </si>
  <si>
    <t>Total utile (%)</t>
  </si>
  <si>
    <t>n=7760</t>
  </si>
  <si>
    <t>n=27771</t>
  </si>
  <si>
    <t>n=24646</t>
  </si>
  <si>
    <t>n=846</t>
  </si>
  <si>
    <t>n=5016</t>
  </si>
  <si>
    <t>n=339</t>
  </si>
  <si>
    <t>n=18901</t>
  </si>
  <si>
    <t>n=46474</t>
  </si>
  <si>
    <t>n=52816</t>
  </si>
  <si>
    <t>Répartition en % entre les deux groupes de patients CSST avec mention d'un produit</t>
  </si>
  <si>
    <t>-</t>
  </si>
  <si>
    <t>CSST, total avec mention de produits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</si>
</sst>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0"/>
    <numFmt numFmtId="174" formatCode="0.000000"/>
    <numFmt numFmtId="175" formatCode="0.00000"/>
    <numFmt numFmtId="176" formatCode="0.0000"/>
    <numFmt numFmtId="177" formatCode="0.000"/>
    <numFmt numFmtId="178" formatCode="_-* #,##0.0_-;\-* #,##0.0_-;_-* &quot;-&quot;?_-;_-@_-"/>
    <numFmt numFmtId="179" formatCode="_-* #,##0.0\ _€_-;\-* #,##0.0\ _€_-;_-* &quot;-&quot;??\ _€_-;_-@_-"/>
    <numFmt numFmtId="180" formatCode="0.00000000"/>
    <numFmt numFmtId="181" formatCode="\'\F\'*0.0"/>
    <numFmt numFmtId="182" formatCode="&quot;F&quot;*0.0"/>
    <numFmt numFmtId="183" formatCode="0.\,"/>
    <numFmt numFmtId="184" formatCode="0.?"/>
    <numFmt numFmtId="185" formatCode="###.?"/>
    <numFmt numFmtId="186" formatCode="&quot;Vrai&quot;;&quot;Vrai&quot;;&quot;Faux&quot;"/>
    <numFmt numFmtId="187" formatCode="&quot;Actif&quot;;&quot;Actif&quot;;&quot;Inactif&quot;"/>
    <numFmt numFmtId="188" formatCode="[$€-2]\ #,##0.00_);[Red]\([$€-2]\ #,##0.00\)"/>
    <numFmt numFmtId="189" formatCode="_-* #,##0\ _€_-;\-* #,##0\ _€_-;_-* &quot;-&quot;??\ _€_-;_-@_-"/>
    <numFmt numFmtId="190" formatCode="0.0%"/>
    <numFmt numFmtId="191" formatCode="0.000%"/>
    <numFmt numFmtId="192" formatCode="#,##0.0"/>
  </numFmts>
  <fonts count="54">
    <font>
      <sz val="10"/>
      <name val="Arial"/>
      <family val="0"/>
    </font>
    <font>
      <b/>
      <sz val="10"/>
      <name val="Arial"/>
      <family val="2"/>
    </font>
    <font>
      <sz val="9"/>
      <name val="Arial"/>
      <family val="2"/>
    </font>
    <font>
      <sz val="8"/>
      <name val="Arial"/>
      <family val="2"/>
    </font>
    <font>
      <u val="single"/>
      <sz val="10"/>
      <color indexed="12"/>
      <name val="Arial"/>
      <family val="2"/>
    </font>
    <font>
      <u val="single"/>
      <sz val="10"/>
      <color indexed="36"/>
      <name val="Arial"/>
      <family val="2"/>
    </font>
    <font>
      <i/>
      <sz val="10"/>
      <name val="Arial"/>
      <family val="2"/>
    </font>
    <font>
      <b/>
      <i/>
      <sz val="12"/>
      <name val="Arial"/>
      <family val="2"/>
    </font>
    <font>
      <sz val="12"/>
      <name val="Times New Roman"/>
      <family val="1"/>
    </font>
    <font>
      <b/>
      <sz val="16"/>
      <name val="Cambria"/>
      <family val="1"/>
    </font>
    <font>
      <i/>
      <sz val="13"/>
      <name val="Cambria"/>
      <family val="1"/>
    </font>
    <font>
      <b/>
      <sz val="14"/>
      <name val="Arial"/>
      <family val="2"/>
    </font>
    <font>
      <sz val="12"/>
      <name val="Cambria"/>
      <family val="1"/>
    </font>
    <font>
      <b/>
      <sz val="18"/>
      <name val="Cambria"/>
      <family val="1"/>
    </font>
    <font>
      <b/>
      <sz val="9"/>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2"/>
      <color indexed="12"/>
      <name val="Cambria"/>
      <family val="1"/>
    </font>
    <font>
      <b/>
      <sz val="13"/>
      <color indexed="62"/>
      <name val="Cambria"/>
      <family val="1"/>
    </font>
    <font>
      <b/>
      <sz val="14"/>
      <name val="Cambria"/>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3"/>
      <color rgb="FF4F81BD"/>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43">
    <xf numFmtId="0" fontId="0" fillId="0" borderId="0" xfId="0"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0" xfId="0" applyFont="1" applyFill="1" applyBorder="1" applyAlignment="1">
      <alignment/>
    </xf>
    <xf numFmtId="3" fontId="0" fillId="0" borderId="10" xfId="0" applyNumberFormat="1" applyFont="1" applyFill="1" applyBorder="1" applyAlignment="1">
      <alignment horizontal="right" indent="2" shrinkToFit="1"/>
    </xf>
    <xf numFmtId="0" fontId="0" fillId="0" borderId="0" xfId="0" applyFont="1" applyFill="1" applyBorder="1" applyAlignment="1">
      <alignment/>
    </xf>
    <xf numFmtId="3" fontId="0" fillId="0" borderId="0" xfId="0" applyNumberFormat="1" applyFont="1" applyFill="1" applyBorder="1" applyAlignment="1">
      <alignment horizontal="right" indent="2" shrinkToFit="1"/>
    </xf>
    <xf numFmtId="0" fontId="0" fillId="0" borderId="11" xfId="0" applyFont="1" applyFill="1" applyBorder="1" applyAlignment="1">
      <alignment/>
    </xf>
    <xf numFmtId="172" fontId="0" fillId="0" borderId="0" xfId="0" applyNumberFormat="1" applyFont="1" applyFill="1" applyBorder="1" applyAlignment="1">
      <alignment horizontal="right" indent="2" shrinkToFit="1"/>
    </xf>
    <xf numFmtId="172" fontId="0" fillId="0" borderId="11" xfId="0" applyNumberFormat="1" applyFont="1" applyFill="1" applyBorder="1" applyAlignment="1">
      <alignment horizontal="right" indent="2" shrinkToFit="1"/>
    </xf>
    <xf numFmtId="172" fontId="0" fillId="0" borderId="0" xfId="0" applyNumberFormat="1" applyFont="1" applyBorder="1" applyAlignment="1">
      <alignment/>
    </xf>
    <xf numFmtId="0" fontId="0" fillId="0" borderId="0" xfId="0" applyFont="1" applyBorder="1" applyAlignment="1">
      <alignment horizontal="left" vertical="top" wrapText="1"/>
    </xf>
    <xf numFmtId="172" fontId="0" fillId="0" borderId="0" xfId="0" applyNumberFormat="1" applyFont="1" applyBorder="1" applyAlignment="1">
      <alignment horizontal="right" indent="2"/>
    </xf>
    <xf numFmtId="172" fontId="0" fillId="0" borderId="10" xfId="0" applyNumberFormat="1" applyFont="1" applyFill="1" applyBorder="1" applyAlignment="1">
      <alignment horizontal="right" indent="2"/>
    </xf>
    <xf numFmtId="172" fontId="0" fillId="0" borderId="0" xfId="0" applyNumberFormat="1" applyFont="1" applyFill="1" applyBorder="1" applyAlignment="1">
      <alignment horizontal="right" indent="2"/>
    </xf>
    <xf numFmtId="172" fontId="0" fillId="0" borderId="0" xfId="0" applyNumberFormat="1" applyFont="1" applyFill="1" applyBorder="1" applyAlignment="1">
      <alignment horizontal="right" vertical="top" indent="2"/>
    </xf>
    <xf numFmtId="172" fontId="0" fillId="0" borderId="11" xfId="0" applyNumberFormat="1" applyFont="1" applyFill="1" applyBorder="1" applyAlignment="1">
      <alignment horizontal="right" indent="2"/>
    </xf>
    <xf numFmtId="0" fontId="0" fillId="0" borderId="0" xfId="0" applyAlignment="1">
      <alignment/>
    </xf>
    <xf numFmtId="0" fontId="1" fillId="0" borderId="12" xfId="0" applyFont="1" applyFill="1" applyBorder="1" applyAlignment="1">
      <alignment horizontal="center" vertical="top" wrapText="1"/>
    </xf>
    <xf numFmtId="172" fontId="0" fillId="0" borderId="11" xfId="0" applyNumberFormat="1" applyFont="1" applyFill="1" applyBorder="1" applyAlignment="1">
      <alignment/>
    </xf>
    <xf numFmtId="172" fontId="0" fillId="0" borderId="11" xfId="0" applyNumberFormat="1" applyFont="1" applyFill="1" applyBorder="1" applyAlignment="1">
      <alignment horizontal="right" indent="2"/>
    </xf>
    <xf numFmtId="0" fontId="1" fillId="0" borderId="12" xfId="0" applyFont="1" applyFill="1" applyBorder="1" applyAlignment="1">
      <alignment horizontal="center" vertical="center" wrapText="1"/>
    </xf>
    <xf numFmtId="0" fontId="0" fillId="0" borderId="11" xfId="0" applyFont="1" applyFill="1" applyBorder="1" applyAlignment="1">
      <alignment/>
    </xf>
    <xf numFmtId="0" fontId="0" fillId="0" borderId="11" xfId="0" applyBorder="1" applyAlignment="1">
      <alignment/>
    </xf>
    <xf numFmtId="0" fontId="6" fillId="0" borderId="0" xfId="0" applyFont="1" applyBorder="1" applyAlignment="1">
      <alignment/>
    </xf>
    <xf numFmtId="172" fontId="6" fillId="0" borderId="0" xfId="0" applyNumberFormat="1" applyFont="1" applyFill="1" applyBorder="1" applyAlignment="1">
      <alignment horizontal="right" indent="2" shrinkToFit="1"/>
    </xf>
    <xf numFmtId="172" fontId="6" fillId="0" borderId="0" xfId="0" applyNumberFormat="1" applyFont="1" applyBorder="1" applyAlignment="1">
      <alignment horizontal="right" indent="2"/>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1" fillId="0" borderId="13" xfId="0" applyFont="1" applyFill="1" applyBorder="1" applyAlignment="1">
      <alignment horizont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3" fontId="0" fillId="0" borderId="11" xfId="0" applyNumberFormat="1" applyFont="1" applyFill="1" applyBorder="1" applyAlignment="1">
      <alignment horizontal="right" indent="2" shrinkToFit="1"/>
    </xf>
    <xf numFmtId="0" fontId="0" fillId="0" borderId="0" xfId="0" applyFont="1" applyBorder="1" applyAlignment="1">
      <alignment vertical="top" wrapText="1"/>
    </xf>
    <xf numFmtId="0" fontId="0" fillId="0" borderId="0" xfId="0" applyAlignment="1">
      <alignment wrapText="1"/>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0" xfId="0" applyAlignment="1">
      <alignment horizontal="center"/>
    </xf>
    <xf numFmtId="0" fontId="0" fillId="0" borderId="11" xfId="0" applyBorder="1" applyAlignment="1">
      <alignment/>
    </xf>
    <xf numFmtId="172" fontId="0" fillId="0" borderId="0" xfId="0" applyNumberFormat="1" applyAlignment="1">
      <alignment horizontal="center"/>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0" fillId="0" borderId="11" xfId="0" applyFont="1" applyBorder="1" applyAlignment="1">
      <alignment/>
    </xf>
    <xf numFmtId="0" fontId="0" fillId="0" borderId="14"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xf>
    <xf numFmtId="0" fontId="33" fillId="0" borderId="0" xfId="45" applyFont="1" applyAlignment="1" applyProtection="1">
      <alignment/>
      <protection/>
    </xf>
    <xf numFmtId="179" fontId="0" fillId="0" borderId="0" xfId="47" applyNumberFormat="1" applyFont="1" applyFill="1" applyAlignment="1">
      <alignment/>
    </xf>
    <xf numFmtId="179" fontId="0" fillId="0" borderId="11" xfId="47" applyNumberFormat="1" applyFont="1" applyFill="1" applyBorder="1" applyAlignment="1">
      <alignment/>
    </xf>
    <xf numFmtId="0" fontId="0" fillId="0" borderId="0" xfId="0" applyFont="1" applyFill="1" applyAlignment="1">
      <alignment/>
    </xf>
    <xf numFmtId="190" fontId="0" fillId="0" borderId="0" xfId="54" applyNumberFormat="1" applyFont="1" applyFill="1" applyAlignment="1">
      <alignment/>
    </xf>
    <xf numFmtId="0" fontId="0" fillId="0" borderId="0" xfId="0" applyBorder="1" applyAlignment="1">
      <alignment/>
    </xf>
    <xf numFmtId="0" fontId="0" fillId="0" borderId="0" xfId="0" applyFont="1" applyFill="1" applyBorder="1" applyAlignment="1">
      <alignment horizontal="center" vertical="center" wrapText="1"/>
    </xf>
    <xf numFmtId="189" fontId="0" fillId="0" borderId="0" xfId="47" applyNumberFormat="1" applyFont="1" applyFill="1" applyBorder="1" applyAlignment="1">
      <alignment/>
    </xf>
    <xf numFmtId="190" fontId="0" fillId="0" borderId="0" xfId="54" applyNumberFormat="1" applyFont="1" applyFill="1" applyBorder="1" applyAlignment="1">
      <alignment/>
    </xf>
    <xf numFmtId="179" fontId="6" fillId="0" borderId="0" xfId="47" applyNumberFormat="1" applyFont="1" applyFill="1" applyAlignment="1">
      <alignment/>
    </xf>
    <xf numFmtId="190" fontId="6" fillId="0" borderId="0" xfId="54" applyNumberFormat="1" applyFont="1" applyFill="1" applyAlignment="1">
      <alignment/>
    </xf>
    <xf numFmtId="0" fontId="6" fillId="0" borderId="0" xfId="0" applyFont="1" applyBorder="1" applyAlignment="1">
      <alignment horizontal="left" vertical="center"/>
    </xf>
    <xf numFmtId="192" fontId="0" fillId="0" borderId="0" xfId="54" applyNumberFormat="1" applyFont="1" applyFill="1" applyBorder="1" applyAlignment="1">
      <alignment horizontal="right" indent="2" shrinkToFit="1"/>
    </xf>
    <xf numFmtId="0" fontId="0" fillId="0" borderId="0" xfId="0" applyFont="1" applyFill="1" applyBorder="1" applyAlignment="1">
      <alignment/>
    </xf>
    <xf numFmtId="0" fontId="0" fillId="0" borderId="0" xfId="0" applyFill="1" applyAlignment="1">
      <alignment/>
    </xf>
    <xf numFmtId="172" fontId="0" fillId="0" borderId="11" xfId="0" applyNumberFormat="1" applyFont="1" applyBorder="1" applyAlignment="1">
      <alignment/>
    </xf>
    <xf numFmtId="0" fontId="1" fillId="0" borderId="13" xfId="0" applyFont="1" applyBorder="1" applyAlignment="1">
      <alignment horizontal="center" vertical="center"/>
    </xf>
    <xf numFmtId="179" fontId="0" fillId="0" borderId="0" xfId="0" applyNumberFormat="1" applyFont="1" applyFill="1" applyBorder="1" applyAlignment="1">
      <alignment horizontal="right" indent="2"/>
    </xf>
    <xf numFmtId="179" fontId="0" fillId="0" borderId="0" xfId="0" applyNumberFormat="1" applyAlignment="1">
      <alignment horizontal="center"/>
    </xf>
    <xf numFmtId="179" fontId="0" fillId="0" borderId="11" xfId="0" applyNumberFormat="1" applyFont="1" applyFill="1" applyBorder="1" applyAlignment="1">
      <alignment horizontal="right" indent="2"/>
    </xf>
    <xf numFmtId="179" fontId="0" fillId="0" borderId="11" xfId="0" applyNumberFormat="1" applyBorder="1" applyAlignment="1">
      <alignment horizontal="center"/>
    </xf>
    <xf numFmtId="179" fontId="6" fillId="0" borderId="0" xfId="0" applyNumberFormat="1" applyFont="1" applyBorder="1" applyAlignment="1">
      <alignment horizontal="right" indent="2"/>
    </xf>
    <xf numFmtId="0" fontId="1" fillId="0" borderId="0" xfId="0" applyFont="1" applyFill="1" applyBorder="1" applyAlignment="1">
      <alignment/>
    </xf>
    <xf numFmtId="0" fontId="0" fillId="0" borderId="0" xfId="0" applyFill="1" applyAlignment="1">
      <alignment/>
    </xf>
    <xf numFmtId="172" fontId="0" fillId="0" borderId="0" xfId="0" applyNumberFormat="1" applyFont="1" applyFill="1" applyBorder="1" applyAlignment="1">
      <alignment/>
    </xf>
    <xf numFmtId="172" fontId="0" fillId="0" borderId="0" xfId="0" applyNumberFormat="1" applyFill="1" applyAlignment="1" quotePrefix="1">
      <alignment/>
    </xf>
    <xf numFmtId="0" fontId="0" fillId="0" borderId="11" xfId="0" applyFont="1" applyFill="1" applyBorder="1" applyAlignment="1">
      <alignment/>
    </xf>
    <xf numFmtId="172" fontId="0" fillId="0" borderId="11" xfId="0" applyNumberFormat="1" applyFont="1" applyFill="1" applyBorder="1" applyAlignment="1">
      <alignment/>
    </xf>
    <xf numFmtId="179" fontId="0" fillId="0" borderId="10" xfId="0" applyNumberFormat="1" applyFill="1" applyBorder="1" applyAlignment="1">
      <alignment/>
    </xf>
    <xf numFmtId="179" fontId="0" fillId="0" borderId="0" xfId="0" applyNumberFormat="1" applyFill="1" applyAlignment="1">
      <alignment/>
    </xf>
    <xf numFmtId="179" fontId="0" fillId="0" borderId="11" xfId="0" applyNumberFormat="1" applyFill="1" applyBorder="1" applyAlignment="1">
      <alignment/>
    </xf>
    <xf numFmtId="0" fontId="1" fillId="0" borderId="0" xfId="0" applyFont="1" applyAlignment="1">
      <alignment/>
    </xf>
    <xf numFmtId="172" fontId="0" fillId="0" borderId="0" xfId="0" applyNumberFormat="1" applyAlignment="1">
      <alignment/>
    </xf>
    <xf numFmtId="0" fontId="0" fillId="0" borderId="0" xfId="53">
      <alignment/>
      <protection/>
    </xf>
    <xf numFmtId="0" fontId="12" fillId="0" borderId="0" xfId="53" applyFont="1">
      <alignment/>
      <protection/>
    </xf>
    <xf numFmtId="0" fontId="12" fillId="0" borderId="0" xfId="53" applyFont="1" applyAlignment="1">
      <alignment horizontal="justify"/>
      <protection/>
    </xf>
    <xf numFmtId="0" fontId="53" fillId="0" borderId="0" xfId="53" applyFont="1">
      <alignment/>
      <protection/>
    </xf>
    <xf numFmtId="0" fontId="0" fillId="0" borderId="0" xfId="53" applyAlignment="1">
      <alignment horizontal="left"/>
      <protection/>
    </xf>
    <xf numFmtId="0" fontId="12" fillId="0" borderId="0" xfId="53" applyFont="1" applyAlignment="1">
      <alignment horizontal="left" vertical="top" wrapText="1"/>
      <protection/>
    </xf>
    <xf numFmtId="0" fontId="0" fillId="0" borderId="0" xfId="53" applyAlignment="1">
      <alignment horizontal="justify" vertical="top"/>
      <protection/>
    </xf>
    <xf numFmtId="0" fontId="0" fillId="0" borderId="0" xfId="53" applyAlignment="1">
      <alignment/>
      <protection/>
    </xf>
    <xf numFmtId="0" fontId="53" fillId="0" borderId="0" xfId="53" applyFont="1" applyAlignment="1">
      <alignment/>
      <protection/>
    </xf>
    <xf numFmtId="0" fontId="8" fillId="0" borderId="0" xfId="53" applyFont="1">
      <alignment/>
      <protection/>
    </xf>
    <xf numFmtId="0" fontId="11" fillId="0" borderId="0" xfId="53" applyFont="1" applyAlignment="1">
      <alignment horizontal="left" indent="4"/>
      <protection/>
    </xf>
    <xf numFmtId="0" fontId="0" fillId="0" borderId="10" xfId="53" applyBorder="1">
      <alignment/>
      <protection/>
    </xf>
    <xf numFmtId="0" fontId="9" fillId="0" borderId="0" xfId="53" applyFont="1" applyBorder="1">
      <alignment/>
      <protection/>
    </xf>
    <xf numFmtId="0" fontId="9" fillId="0" borderId="0" xfId="53" applyFont="1" applyAlignment="1">
      <alignment horizontal="center"/>
      <protection/>
    </xf>
    <xf numFmtId="0" fontId="0" fillId="0" borderId="14" xfId="0" applyFont="1" applyFill="1" applyBorder="1" applyAlignment="1">
      <alignment horizontal="right" vertical="center" wrapText="1"/>
    </xf>
    <xf numFmtId="0" fontId="0" fillId="0" borderId="14" xfId="0" applyFont="1" applyFill="1" applyBorder="1" applyAlignment="1">
      <alignment horizontal="right" vertical="top" wrapText="1"/>
    </xf>
    <xf numFmtId="172" fontId="0" fillId="0" borderId="0" xfId="0" applyNumberFormat="1" applyFont="1" applyBorder="1" applyAlignment="1">
      <alignment horizontal="right"/>
    </xf>
    <xf numFmtId="172" fontId="0" fillId="0" borderId="11" xfId="0" applyNumberFormat="1" applyFont="1" applyBorder="1" applyAlignment="1">
      <alignment horizontal="right"/>
    </xf>
    <xf numFmtId="0" fontId="0" fillId="0" borderId="0" xfId="0" applyFill="1" applyBorder="1" applyAlignment="1">
      <alignment/>
    </xf>
    <xf numFmtId="0" fontId="1" fillId="0" borderId="0" xfId="0" applyFont="1" applyFill="1" applyBorder="1" applyAlignment="1">
      <alignment horizontal="center" vertical="center"/>
    </xf>
    <xf numFmtId="0" fontId="0" fillId="0" borderId="0" xfId="0" applyFont="1" applyFill="1" applyBorder="1" applyAlignment="1">
      <alignment horizontal="center" vertical="top" wrapText="1"/>
    </xf>
    <xf numFmtId="0" fontId="7" fillId="0" borderId="0" xfId="0" applyFont="1" applyFill="1" applyBorder="1" applyAlignment="1">
      <alignment horizontal="left" vertical="center"/>
    </xf>
    <xf numFmtId="192" fontId="0" fillId="0" borderId="0" xfId="0" applyNumberFormat="1" applyFont="1" applyFill="1" applyBorder="1" applyAlignment="1">
      <alignment horizontal="right" indent="2" shrinkToFit="1"/>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0" fillId="0" borderId="11" xfId="0" applyFont="1" applyBorder="1" applyAlignment="1">
      <alignment/>
    </xf>
    <xf numFmtId="0" fontId="1" fillId="0" borderId="12" xfId="0" applyFont="1" applyBorder="1" applyAlignment="1">
      <alignment horizontal="center" vertical="center"/>
    </xf>
    <xf numFmtId="0" fontId="0" fillId="33" borderId="0" xfId="0" applyFill="1" applyAlignment="1">
      <alignment/>
    </xf>
    <xf numFmtId="0" fontId="0" fillId="0" borderId="11" xfId="0" applyFont="1" applyFill="1" applyBorder="1" applyAlignment="1">
      <alignment/>
    </xf>
    <xf numFmtId="0" fontId="12" fillId="0" borderId="0" xfId="53" applyFont="1" applyAlignment="1">
      <alignment horizontal="justify" vertical="center" wrapText="1"/>
      <protection/>
    </xf>
    <xf numFmtId="0" fontId="0" fillId="0" borderId="0" xfId="53" applyAlignment="1">
      <alignment horizontal="justify" vertical="center" wrapText="1"/>
      <protection/>
    </xf>
    <xf numFmtId="0" fontId="0" fillId="0" borderId="0" xfId="53" applyAlignment="1">
      <alignment horizontal="center" vertical="center"/>
      <protection/>
    </xf>
    <xf numFmtId="0" fontId="35" fillId="0" borderId="0" xfId="53" applyFont="1" applyAlignment="1">
      <alignment horizontal="center"/>
      <protection/>
    </xf>
    <xf numFmtId="0" fontId="9" fillId="0" borderId="0" xfId="53" applyFont="1" applyAlignment="1">
      <alignment horizontal="center"/>
      <protection/>
    </xf>
    <xf numFmtId="0" fontId="10" fillId="0" borderId="0" xfId="53" applyFont="1" applyAlignment="1">
      <alignment horizontal="center"/>
      <protection/>
    </xf>
    <xf numFmtId="0" fontId="13" fillId="0" borderId="0" xfId="53" applyFont="1" applyAlignment="1">
      <alignment horizontal="center"/>
      <protection/>
    </xf>
    <xf numFmtId="0" fontId="12" fillId="0" borderId="0" xfId="53" applyFont="1" applyAlignment="1">
      <alignment horizontal="justify" vertical="top" wrapText="1"/>
      <protection/>
    </xf>
    <xf numFmtId="0" fontId="0" fillId="0" borderId="0" xfId="53" applyFont="1" applyAlignment="1">
      <alignment horizontal="justify" vertical="center" wrapText="1"/>
      <protection/>
    </xf>
    <xf numFmtId="0" fontId="7" fillId="33" borderId="0" xfId="0" applyFont="1" applyFill="1" applyBorder="1" applyAlignment="1">
      <alignment horizontal="left" vertical="center"/>
    </xf>
    <xf numFmtId="0" fontId="14" fillId="0" borderId="14" xfId="0" applyFont="1" applyBorder="1" applyAlignment="1">
      <alignment horizontal="center" vertical="center" wrapText="1"/>
    </xf>
    <xf numFmtId="192" fontId="0" fillId="0" borderId="0" xfId="0" applyNumberFormat="1" applyFont="1" applyFill="1" applyBorder="1" applyAlignment="1">
      <alignment horizontal="center" shrinkToFit="1"/>
    </xf>
    <xf numFmtId="3" fontId="0" fillId="0" borderId="11" xfId="0" applyNumberFormat="1" applyFont="1" applyFill="1" applyBorder="1" applyAlignment="1">
      <alignment horizont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left" vertical="top" wrapText="1"/>
    </xf>
    <xf numFmtId="0" fontId="15" fillId="0" borderId="13" xfId="0" applyFont="1" applyFill="1" applyBorder="1" applyAlignment="1">
      <alignment horizontal="left" vertical="top" wrapText="1"/>
    </xf>
    <xf numFmtId="0" fontId="15"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0" fillId="0" borderId="14" xfId="0" applyFont="1" applyFill="1" applyBorder="1" applyAlignment="1">
      <alignment horizontal="center" vertical="top" wrapText="1"/>
    </xf>
    <xf numFmtId="172" fontId="0" fillId="0" borderId="0" xfId="0" applyNumberFormat="1" applyFont="1" applyFill="1" applyBorder="1" applyAlignment="1">
      <alignment horizontal="center" shrinkToFit="1"/>
    </xf>
    <xf numFmtId="172" fontId="0" fillId="0" borderId="11" xfId="0" applyNumberFormat="1" applyFont="1" applyFill="1" applyBorder="1" applyAlignment="1">
      <alignment horizontal="center" shrinkToFi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Border="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4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5219700</xdr:colOff>
      <xdr:row>1</xdr:row>
      <xdr:rowOff>57150</xdr:rowOff>
    </xdr:from>
    <xdr:ext cx="2533650" cy="266700"/>
    <xdr:sp>
      <xdr:nvSpPr>
        <xdr:cNvPr id="1" name="ZoneTexte 1"/>
        <xdr:cNvSpPr txBox="1">
          <a:spLocks noChangeArrowheads="1"/>
        </xdr:cNvSpPr>
      </xdr:nvSpPr>
      <xdr:spPr>
        <a:xfrm>
          <a:off x="5648325" y="219075"/>
          <a:ext cx="25336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4286250</xdr:colOff>
      <xdr:row>0</xdr:row>
      <xdr:rowOff>19050</xdr:rowOff>
    </xdr:from>
    <xdr:ext cx="2324100" cy="266700"/>
    <xdr:sp>
      <xdr:nvSpPr>
        <xdr:cNvPr id="2" name="ZoneTexte 2"/>
        <xdr:cNvSpPr txBox="1">
          <a:spLocks noChangeArrowheads="1"/>
        </xdr:cNvSpPr>
      </xdr:nvSpPr>
      <xdr:spPr>
        <a:xfrm>
          <a:off x="4714875" y="19050"/>
          <a:ext cx="232410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1</xdr:col>
      <xdr:colOff>2486025</xdr:colOff>
      <xdr:row>1</xdr:row>
      <xdr:rowOff>38100</xdr:rowOff>
    </xdr:from>
    <xdr:to>
      <xdr:col>1</xdr:col>
      <xdr:colOff>4010025</xdr:colOff>
      <xdr:row>1</xdr:row>
      <xdr:rowOff>685800</xdr:rowOff>
    </xdr:to>
    <xdr:pic>
      <xdr:nvPicPr>
        <xdr:cNvPr id="3" name="Picture 4"/>
        <xdr:cNvPicPr preferRelativeResize="1">
          <a:picLocks noChangeAspect="1"/>
        </xdr:cNvPicPr>
      </xdr:nvPicPr>
      <xdr:blipFill>
        <a:blip r:embed="rId1"/>
        <a:stretch>
          <a:fillRect/>
        </a:stretch>
      </xdr:blipFill>
      <xdr:spPr>
        <a:xfrm>
          <a:off x="2914650" y="200025"/>
          <a:ext cx="15240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1\chpal\LOCALS~1\Temp\ResultatotAmbCannaRECA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1\chpal\LOCALS~1\Temp\ResultatotAmbAutrePdtRECA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TOT"/>
    </sheetNames>
    <sheetDataSet>
      <sheetData sheetId="0">
        <row r="15">
          <cell r="B15" t="str">
            <v>Sans enfant</v>
          </cell>
        </row>
        <row r="16">
          <cell r="B16" t="str">
            <v>1 enfant</v>
          </cell>
        </row>
        <row r="17">
          <cell r="B17" t="str">
            <v>2 enfants ou plus</v>
          </cell>
        </row>
        <row r="22">
          <cell r="B22" t="str">
            <v>Agriculteur</v>
          </cell>
        </row>
        <row r="23">
          <cell r="B23" t="str">
            <v>Artisan commerçant</v>
          </cell>
        </row>
        <row r="24">
          <cell r="B24" t="str">
            <v>Cadre Prof Libérale</v>
          </cell>
        </row>
        <row r="25">
          <cell r="B25" t="str">
            <v>Profession intermédiaire</v>
          </cell>
        </row>
        <row r="26">
          <cell r="B26" t="str">
            <v>Employé</v>
          </cell>
        </row>
        <row r="27">
          <cell r="B27" t="str">
            <v>Ouvrier</v>
          </cell>
        </row>
        <row r="28">
          <cell r="B28" t="str">
            <v>Retraité</v>
          </cell>
        </row>
        <row r="29">
          <cell r="B29" t="str">
            <v>Autres Pers sans profession hors retraités et chômeurs</v>
          </cell>
        </row>
        <row r="31">
          <cell r="B31" t="str">
            <v>Vit seul</v>
          </cell>
        </row>
        <row r="32">
          <cell r="B32" t="str">
            <v>Vit avec ses parents</v>
          </cell>
        </row>
        <row r="33">
          <cell r="B33" t="str">
            <v>Vit seul(e) avec enfant(s)</v>
          </cell>
        </row>
        <row r="34">
          <cell r="B34" t="str">
            <v>Vit avec un conjoint seulement</v>
          </cell>
        </row>
        <row r="35">
          <cell r="B35" t="str">
            <v>Vit avec conjoint et enfant(s)</v>
          </cell>
        </row>
        <row r="36">
          <cell r="B36" t="str">
            <v>Vit avec des amis</v>
          </cell>
        </row>
        <row r="37">
          <cell r="B37" t="str">
            <v>Autre</v>
          </cell>
        </row>
        <row r="39">
          <cell r="B39" t="str">
            <v>Durable indépendant</v>
          </cell>
        </row>
        <row r="40">
          <cell r="B40" t="str">
            <v>Durable Chez des proches</v>
          </cell>
        </row>
        <row r="41">
          <cell r="B41" t="str">
            <v>Durable en institution</v>
          </cell>
        </row>
        <row r="42">
          <cell r="B42" t="str">
            <v>Provisoire chez des proches</v>
          </cell>
        </row>
        <row r="43">
          <cell r="B43" t="str">
            <v>Provisoire en institution</v>
          </cell>
        </row>
        <row r="44">
          <cell r="B44" t="str">
            <v>Autre Provisoire</v>
          </cell>
        </row>
        <row r="45">
          <cell r="B45" t="str">
            <v>Etablissement pénitentiaire</v>
          </cell>
        </row>
        <row r="46">
          <cell r="B46" t="str">
            <v>SDF</v>
          </cell>
        </row>
        <row r="48">
          <cell r="B48" t="str">
            <v>Revenus d'emplois (y compris retraites et pensions invalidité)</v>
          </cell>
        </row>
        <row r="49">
          <cell r="B49" t="str">
            <v>ASSEDIC</v>
          </cell>
        </row>
        <row r="50">
          <cell r="B50" t="str">
            <v>RMI</v>
          </cell>
        </row>
        <row r="51">
          <cell r="B51" t="str">
            <v>AAH</v>
          </cell>
        </row>
        <row r="52">
          <cell r="B52" t="str">
            <v>Autres prestations sociales</v>
          </cell>
        </row>
        <row r="53">
          <cell r="B53" t="str">
            <v>Ressources provenant d'un tiers</v>
          </cell>
        </row>
        <row r="54">
          <cell r="B54" t="str">
            <v>Autres ressources (y compris sans revenus)</v>
          </cell>
        </row>
        <row r="56">
          <cell r="B56" t="str">
            <v>Activité rémunérée continue</v>
          </cell>
        </row>
        <row r="57">
          <cell r="B57" t="str">
            <v>Activité rémunérée intermittente</v>
          </cell>
        </row>
        <row r="58">
          <cell r="B58" t="str">
            <v>Chômage</v>
          </cell>
        </row>
        <row r="59">
          <cell r="B59" t="str">
            <v>Etudiant, élève, stage non rémunéré</v>
          </cell>
        </row>
        <row r="60">
          <cell r="B60" t="str">
            <v>Retraité</v>
          </cell>
        </row>
        <row r="61">
          <cell r="B61" t="str">
            <v>Autre inactif</v>
          </cell>
        </row>
        <row r="63">
          <cell r="B63" t="str">
            <v>Pas terminé le primaire</v>
          </cell>
        </row>
        <row r="64">
          <cell r="B64" t="str">
            <v>Niveau primaire</v>
          </cell>
        </row>
        <row r="65">
          <cell r="B65" t="str">
            <v>Niveau BEPC</v>
          </cell>
        </row>
        <row r="66">
          <cell r="B66" t="str">
            <v>Niveau BEP, CAP</v>
          </cell>
        </row>
        <row r="67">
          <cell r="B67" t="str">
            <v>Niveau Bac</v>
          </cell>
        </row>
        <row r="68">
          <cell r="B68" t="str">
            <v>Niveau Bac+2</v>
          </cell>
        </row>
        <row r="69">
          <cell r="B69" t="str">
            <v>Niveau au-delà Bac+2</v>
          </cell>
        </row>
        <row r="71">
          <cell r="B71" t="str">
            <v>Le patient lui-même</v>
          </cell>
        </row>
        <row r="72">
          <cell r="B72" t="str">
            <v>Les proches (familles/amis)</v>
          </cell>
        </row>
        <row r="73">
          <cell r="B73" t="str">
            <v>Médecin de ville</v>
          </cell>
        </row>
        <row r="74">
          <cell r="B74" t="str">
            <v>CSST, assimilé</v>
          </cell>
        </row>
        <row r="75">
          <cell r="B75" t="str">
            <v>structures de RDR</v>
          </cell>
        </row>
        <row r="76">
          <cell r="B76" t="str">
            <v>Structure spécialisée en  alcoologie</v>
          </cell>
        </row>
        <row r="77">
          <cell r="B77" t="str">
            <v>Equipe de liaison</v>
          </cell>
        </row>
        <row r="78">
          <cell r="B78" t="str">
            <v>Autre hôpital/autre sanitaire</v>
          </cell>
        </row>
        <row r="79">
          <cell r="B79" t="str">
            <v>Institutions et services soc</v>
          </cell>
        </row>
        <row r="80">
          <cell r="B80" t="str">
            <v>Obligation de soins</v>
          </cell>
        </row>
        <row r="81">
          <cell r="B81" t="str">
            <v>Injonction thérapeutique ou autre mesure présentencielle</v>
          </cell>
        </row>
        <row r="82">
          <cell r="B82" t="str">
            <v>Justice : classement avec orientation</v>
          </cell>
        </row>
        <row r="83">
          <cell r="B83" t="str">
            <v>Autre mesure judiciaire ou administrative</v>
          </cell>
        </row>
        <row r="84">
          <cell r="B84" t="str">
            <v>Milieu scolaire/Universitaire</v>
          </cell>
        </row>
        <row r="85">
          <cell r="B85" t="str">
            <v>Autre</v>
          </cell>
        </row>
        <row r="87">
          <cell r="B87" t="str">
            <v>Jamais été pris en charge</v>
          </cell>
        </row>
        <row r="88">
          <cell r="B88" t="str">
            <v>Déjà été pris en charge (mais plus actuellement)</v>
          </cell>
        </row>
        <row r="89">
          <cell r="B89" t="str">
            <v>Suivi actuellement</v>
          </cell>
        </row>
        <row r="109">
          <cell r="B109" t="str">
            <v>Cannabis</v>
          </cell>
        </row>
        <row r="110">
          <cell r="B110" t="str">
            <v>Benzodiazépines</v>
          </cell>
        </row>
        <row r="111">
          <cell r="B111" t="str">
            <v>Autres hypnot. et tranquillisants</v>
          </cell>
        </row>
        <row r="112">
          <cell r="B112" t="str">
            <v>Héroïne</v>
          </cell>
        </row>
        <row r="113">
          <cell r="B113" t="str">
            <v>Autres opiacés</v>
          </cell>
        </row>
        <row r="114">
          <cell r="B114" t="str">
            <v>Buprénorphine haut dosage</v>
          </cell>
        </row>
        <row r="115">
          <cell r="B115" t="str">
            <v>Méthadone</v>
          </cell>
        </row>
        <row r="116">
          <cell r="B116" t="str">
            <v>Cocaïne</v>
          </cell>
        </row>
        <row r="117">
          <cell r="B117" t="str">
            <v>Crack</v>
          </cell>
        </row>
        <row r="118">
          <cell r="B118" t="str">
            <v>MDMA et dérivés</v>
          </cell>
        </row>
        <row r="119">
          <cell r="B119" t="str">
            <v>Amphétamines</v>
          </cell>
        </row>
        <row r="120">
          <cell r="B120" t="str">
            <v>Autres stimulants</v>
          </cell>
        </row>
        <row r="121">
          <cell r="B121" t="str">
            <v>LSD</v>
          </cell>
        </row>
        <row r="122">
          <cell r="B122" t="str">
            <v>Champignons hallucinogènes</v>
          </cell>
        </row>
        <row r="123">
          <cell r="B123" t="str">
            <v>Autres hallucinogènes</v>
          </cell>
        </row>
        <row r="124">
          <cell r="B124" t="str">
            <v>Colles et solvants</v>
          </cell>
        </row>
        <row r="125">
          <cell r="B125" t="str">
            <v>Autres produits</v>
          </cell>
        </row>
        <row r="126">
          <cell r="B126" t="str">
            <v>Antidépresseurs</v>
          </cell>
        </row>
        <row r="127">
          <cell r="B127" t="str">
            <v>Barbituriques</v>
          </cell>
        </row>
        <row r="128">
          <cell r="B128" t="str">
            <v>Pas de produit consommé</v>
          </cell>
        </row>
        <row r="238">
          <cell r="B238" t="str">
            <v>Oui avant (pas dans le mois)</v>
          </cell>
        </row>
        <row r="239">
          <cell r="B239" t="str">
            <v>Jamais</v>
          </cell>
        </row>
        <row r="246">
          <cell r="B246" t="str">
            <v>Acamprosate</v>
          </cell>
        </row>
        <row r="247">
          <cell r="B247" t="str">
            <v>Naltrexone</v>
          </cell>
        </row>
        <row r="248">
          <cell r="B248" t="str">
            <v>Antabuse</v>
          </cell>
        </row>
        <row r="249">
          <cell r="B249" t="str">
            <v>Substitut nicotiniques</v>
          </cell>
        </row>
        <row r="250">
          <cell r="B250" t="str">
            <v>Bupropion</v>
          </cell>
        </row>
        <row r="251">
          <cell r="B251" t="str">
            <v>Anxiolytiques</v>
          </cell>
        </row>
        <row r="252">
          <cell r="B252" t="str">
            <v>Hypnotiques</v>
          </cell>
        </row>
        <row r="253">
          <cell r="B253" t="str">
            <v>Antidépresseurs</v>
          </cell>
        </row>
        <row r="254">
          <cell r="B254" t="str">
            <v>Neuroleptiques</v>
          </cell>
        </row>
        <row r="255">
          <cell r="B255" t="str">
            <v>Au moins un traitement cité</v>
          </cell>
        </row>
        <row r="256">
          <cell r="B256" t="str">
            <v>Aucun traitement cité</v>
          </cell>
        </row>
        <row r="257">
          <cell r="B257" t="str">
            <v>Sérologie VIH positive</v>
          </cell>
        </row>
        <row r="258">
          <cell r="B258" t="str">
            <v>Sérologie VIH négative</v>
          </cell>
        </row>
        <row r="260">
          <cell r="B260" t="str">
            <v>Sérologie VHC positive</v>
          </cell>
        </row>
        <row r="261">
          <cell r="B261" t="str">
            <v>Sérologie VHC négative</v>
          </cell>
        </row>
        <row r="263">
          <cell r="B263" t="str">
            <v>Vaccination VHB Complète</v>
          </cell>
        </row>
        <row r="264">
          <cell r="B264" t="str">
            <v>Vaccination VHB Incomplète</v>
          </cell>
        </row>
        <row r="269">
          <cell r="B269" t="str">
            <v>une hospitalisation</v>
          </cell>
        </row>
        <row r="270">
          <cell r="B270" t="str">
            <v>2 ou 3 hospitalisations</v>
          </cell>
        </row>
        <row r="271">
          <cell r="B271" t="str">
            <v>4 hospitalisations et plus</v>
          </cell>
        </row>
        <row r="276">
          <cell r="B276" t="str">
            <v>une TS</v>
          </cell>
        </row>
        <row r="277">
          <cell r="B277" t="str">
            <v>deux ou trois TS</v>
          </cell>
        </row>
        <row r="278">
          <cell r="B278" t="str">
            <v>plus de 4 TS</v>
          </cell>
        </row>
        <row r="283">
          <cell r="B283" t="str">
            <v>une incarcération</v>
          </cell>
        </row>
        <row r="284">
          <cell r="B284" t="str">
            <v>2 ou 3 incarcérations</v>
          </cell>
        </row>
        <row r="285">
          <cell r="B285" t="str">
            <v>4 incarcérations et plus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ATOT"/>
    </sheetNames>
    <sheetDataSet>
      <sheetData sheetId="0">
        <row r="382">
          <cell r="B382" t="str">
            <v>Oui, Méthadone</v>
          </cell>
        </row>
        <row r="383">
          <cell r="B383" t="str">
            <v>Oui, Subutex</v>
          </cell>
        </row>
        <row r="384">
          <cell r="B384" t="str">
            <v>Oui, autre</v>
          </cell>
        </row>
        <row r="387">
          <cell r="B387" t="str">
            <v>de 6 mois à 1 an</v>
          </cell>
        </row>
        <row r="388">
          <cell r="B388" t="str">
            <v>de 1 an à 2 ans</v>
          </cell>
        </row>
        <row r="389">
          <cell r="B389" t="str">
            <v>de 2 à 5 ans</v>
          </cell>
        </row>
        <row r="390">
          <cell r="B390" t="str">
            <v>depuis plus de 5 ans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dt.fr/BDD/publications/docs/recap_noyau_commun_questions.pdf" TargetMode="External" /><Relationship Id="rId2" Type="http://schemas.openxmlformats.org/officeDocument/2006/relationships/hyperlink" Target="http://www.ofdt.fr/BDD/publications/docs/recap_exemple_fiche_patient.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43"/>
  <sheetViews>
    <sheetView showGridLines="0" tabSelected="1" workbookViewId="0" topLeftCell="A1">
      <selection activeCell="B5" sqref="B5:C5"/>
    </sheetView>
  </sheetViews>
  <sheetFormatPr defaultColWidth="11.421875" defaultRowHeight="12.75"/>
  <cols>
    <col min="1" max="1" width="6.421875" style="83" customWidth="1"/>
    <col min="2" max="2" width="84.28125" style="83" customWidth="1"/>
    <col min="3" max="16384" width="11.421875" style="83" customWidth="1"/>
  </cols>
  <sheetData>
    <row r="1" ht="12.75"/>
    <row r="2" spans="2:3" ht="61.5" customHeight="1">
      <c r="B2" s="114"/>
      <c r="C2" s="114"/>
    </row>
    <row r="3" spans="2:3" ht="18">
      <c r="B3" s="115" t="s">
        <v>156</v>
      </c>
      <c r="C3" s="115"/>
    </row>
    <row r="4" ht="20.25">
      <c r="B4" s="96"/>
    </row>
    <row r="5" spans="2:3" ht="20.25">
      <c r="B5" s="116" t="s">
        <v>157</v>
      </c>
      <c r="C5" s="116"/>
    </row>
    <row r="6" spans="2:3" ht="16.5">
      <c r="B6" s="117" t="s">
        <v>158</v>
      </c>
      <c r="C6" s="117"/>
    </row>
    <row r="7" spans="2:3" ht="30" customHeight="1">
      <c r="B7" s="118" t="s">
        <v>174</v>
      </c>
      <c r="C7" s="118"/>
    </row>
    <row r="8" ht="12.75" customHeight="1">
      <c r="B8" s="95"/>
    </row>
    <row r="9" spans="2:3" ht="12.75">
      <c r="B9" s="94"/>
      <c r="C9" s="94"/>
    </row>
    <row r="10" ht="18">
      <c r="B10" s="93" t="s">
        <v>308</v>
      </c>
    </row>
    <row r="11" ht="15.75">
      <c r="B11" s="92"/>
    </row>
    <row r="12" ht="32.25" customHeight="1">
      <c r="B12" s="86" t="s">
        <v>307</v>
      </c>
    </row>
    <row r="13" spans="2:3" ht="87" customHeight="1">
      <c r="B13" s="112" t="s">
        <v>159</v>
      </c>
      <c r="C13" s="112"/>
    </row>
    <row r="14" spans="2:3" ht="64.5" customHeight="1">
      <c r="B14" s="112" t="s">
        <v>160</v>
      </c>
      <c r="C14" s="112"/>
    </row>
    <row r="15" spans="2:3" ht="32.25" customHeight="1">
      <c r="B15" s="91" t="s">
        <v>306</v>
      </c>
      <c r="C15" s="90"/>
    </row>
    <row r="16" spans="2:3" ht="116.25" customHeight="1">
      <c r="B16" s="112" t="s">
        <v>305</v>
      </c>
      <c r="C16" s="112"/>
    </row>
    <row r="17" spans="2:3" ht="32.25" customHeight="1">
      <c r="B17" s="91" t="s">
        <v>304</v>
      </c>
      <c r="C17" s="90"/>
    </row>
    <row r="18" spans="2:3" s="89" customFormat="1" ht="81" customHeight="1">
      <c r="B18" s="119" t="s">
        <v>161</v>
      </c>
      <c r="C18" s="119"/>
    </row>
    <row r="19" spans="2:3" ht="32.25" customHeight="1">
      <c r="B19" s="91" t="s">
        <v>303</v>
      </c>
      <c r="C19" s="90"/>
    </row>
    <row r="20" spans="2:3" s="89" customFormat="1" ht="144" customHeight="1">
      <c r="B20" s="119" t="s">
        <v>309</v>
      </c>
      <c r="C20" s="119"/>
    </row>
    <row r="21" spans="2:3" s="87" customFormat="1" ht="32.25" customHeight="1">
      <c r="B21" s="86" t="s">
        <v>302</v>
      </c>
      <c r="C21" s="88"/>
    </row>
    <row r="22" spans="2:3" s="87" customFormat="1" ht="17.25" customHeight="1">
      <c r="B22" s="85" t="s">
        <v>118</v>
      </c>
      <c r="C22" s="88"/>
    </row>
    <row r="23" spans="2:3" s="87" customFormat="1" ht="17.25" customHeight="1">
      <c r="B23" s="85" t="s">
        <v>162</v>
      </c>
      <c r="C23" s="88"/>
    </row>
    <row r="24" spans="2:3" s="87" customFormat="1" ht="17.25" customHeight="1">
      <c r="B24" s="85" t="s">
        <v>147</v>
      </c>
      <c r="C24" s="88"/>
    </row>
    <row r="25" spans="2:3" s="87" customFormat="1" ht="17.25" customHeight="1">
      <c r="B25" s="85" t="s">
        <v>148</v>
      </c>
      <c r="C25" s="88"/>
    </row>
    <row r="26" spans="2:3" s="87" customFormat="1" ht="16.5" customHeight="1">
      <c r="B26" s="85" t="s">
        <v>149</v>
      </c>
      <c r="C26" s="88"/>
    </row>
    <row r="27" spans="2:3" s="87" customFormat="1" ht="16.5" customHeight="1">
      <c r="B27" s="85" t="s">
        <v>150</v>
      </c>
      <c r="C27" s="88"/>
    </row>
    <row r="28" spans="2:3" s="87" customFormat="1" ht="16.5" customHeight="1">
      <c r="B28" s="85" t="s">
        <v>151</v>
      </c>
      <c r="C28" s="88"/>
    </row>
    <row r="29" spans="2:3" s="87" customFormat="1" ht="16.5" customHeight="1">
      <c r="B29" s="85" t="s">
        <v>152</v>
      </c>
      <c r="C29" s="88"/>
    </row>
    <row r="30" ht="32.25" customHeight="1">
      <c r="B30" s="86" t="s">
        <v>301</v>
      </c>
    </row>
    <row r="31" spans="2:3" ht="165" customHeight="1">
      <c r="B31" s="112" t="s">
        <v>300</v>
      </c>
      <c r="C31" s="120"/>
    </row>
    <row r="32" spans="2:3" ht="36" customHeight="1">
      <c r="B32" s="112" t="s">
        <v>168</v>
      </c>
      <c r="C32" s="113"/>
    </row>
    <row r="33" spans="2:3" ht="84.75" customHeight="1">
      <c r="B33" s="112" t="s">
        <v>169</v>
      </c>
      <c r="C33" s="113"/>
    </row>
    <row r="34" spans="2:3" ht="114.75" customHeight="1">
      <c r="B34" s="112" t="s">
        <v>170</v>
      </c>
      <c r="C34" s="113"/>
    </row>
    <row r="35" spans="2:3" ht="116.25" customHeight="1">
      <c r="B35" s="112" t="s">
        <v>299</v>
      </c>
      <c r="C35" s="113"/>
    </row>
    <row r="36" ht="15.75">
      <c r="B36" s="85"/>
    </row>
    <row r="37" ht="10.5" customHeight="1">
      <c r="B37" s="85"/>
    </row>
    <row r="38" ht="15.75">
      <c r="B38" s="85"/>
    </row>
    <row r="39" ht="15.75">
      <c r="B39" s="85" t="s">
        <v>163</v>
      </c>
    </row>
    <row r="40" ht="15.75">
      <c r="B40" s="84" t="s">
        <v>164</v>
      </c>
    </row>
    <row r="41" ht="15.75">
      <c r="B41" s="50" t="s">
        <v>166</v>
      </c>
    </row>
    <row r="42" ht="15.75">
      <c r="B42" s="84" t="s">
        <v>165</v>
      </c>
    </row>
    <row r="43" ht="15.75">
      <c r="B43" s="50" t="s">
        <v>167</v>
      </c>
    </row>
  </sheetData>
  <sheetProtection/>
  <mergeCells count="15">
    <mergeCell ref="B20:C20"/>
    <mergeCell ref="B31:C31"/>
    <mergeCell ref="B32:C32"/>
    <mergeCell ref="B33:C33"/>
    <mergeCell ref="B34:C34"/>
    <mergeCell ref="B35:C35"/>
    <mergeCell ref="B2:C2"/>
    <mergeCell ref="B3:C3"/>
    <mergeCell ref="B5:C5"/>
    <mergeCell ref="B6:C6"/>
    <mergeCell ref="B7:C7"/>
    <mergeCell ref="B13:C13"/>
    <mergeCell ref="B14:C14"/>
    <mergeCell ref="B16:C16"/>
    <mergeCell ref="B18:C18"/>
  </mergeCells>
  <hyperlinks>
    <hyperlink ref="B41" r:id="rId1" display="http://www.ofdt.fr/BDD/publications/docs/recap_noyau_commun_questions.pdf"/>
    <hyperlink ref="B43" r:id="rId2" display="http://www.ofdt.fr/BDD/publications/docs/recap_exemple_fiche_patient.pdf"/>
  </hyperlinks>
  <printOptions horizontalCentered="1"/>
  <pageMargins left="0.7086614173228347" right="0.7086614173228347" top="0.7480314960629921" bottom="0.7480314960629921" header="0.31496062992125984" footer="0.31496062992125984"/>
  <pageSetup horizontalDpi="600" verticalDpi="600" orientation="portrait" paperSize="9" scale="83" r:id="rId4"/>
  <rowBreaks count="1" manualBreakCount="1">
    <brk id="20" min="1" max="2" man="1"/>
  </rowBreaks>
  <drawing r:id="rId3"/>
</worksheet>
</file>

<file path=xl/worksheets/sheet2.xml><?xml version="1.0" encoding="utf-8"?>
<worksheet xmlns="http://schemas.openxmlformats.org/spreadsheetml/2006/main" xmlns:r="http://schemas.openxmlformats.org/officeDocument/2006/relationships">
  <dimension ref="B1:K468"/>
  <sheetViews>
    <sheetView showGridLines="0" workbookViewId="0" topLeftCell="A1">
      <selection activeCell="F42" sqref="F42"/>
    </sheetView>
  </sheetViews>
  <sheetFormatPr defaultColWidth="11.421875" defaultRowHeight="12.75"/>
  <cols>
    <col min="1" max="1" width="5.421875" style="0" customWidth="1"/>
    <col min="2" max="2" width="44.140625" style="3" customWidth="1"/>
    <col min="3" max="5" width="17.8515625" style="3" customWidth="1"/>
  </cols>
  <sheetData>
    <row r="1" spans="2:5" ht="22.5" customHeight="1" thickBot="1">
      <c r="B1" s="125" t="s">
        <v>311</v>
      </c>
      <c r="C1" s="126"/>
      <c r="D1" s="126"/>
      <c r="E1" s="127"/>
    </row>
    <row r="2" spans="2:5" ht="12.75">
      <c r="B2" s="61"/>
      <c r="C2" s="48"/>
      <c r="D2" s="48"/>
      <c r="E2" s="48"/>
    </row>
    <row r="3" spans="2:5" ht="12.75">
      <c r="B3" s="61" t="s">
        <v>312</v>
      </c>
      <c r="C3" s="48"/>
      <c r="D3" s="48"/>
      <c r="E3" s="48"/>
    </row>
    <row r="4" spans="2:5" ht="15">
      <c r="B4" s="121" t="s">
        <v>175</v>
      </c>
      <c r="C4" s="121"/>
      <c r="D4" s="121"/>
      <c r="E4" s="121"/>
    </row>
    <row r="5" spans="2:5" s="64" customFormat="1" ht="7.5" customHeight="1">
      <c r="B5" s="104"/>
      <c r="C5" s="104"/>
      <c r="D5" s="104"/>
      <c r="E5" s="104"/>
    </row>
    <row r="6" spans="2:3" ht="12.75">
      <c r="B6" s="49" t="s">
        <v>121</v>
      </c>
      <c r="C6" s="18"/>
    </row>
    <row r="7" spans="2:7" ht="6.75" customHeight="1" thickBot="1">
      <c r="B7" s="24"/>
      <c r="C7" s="24"/>
      <c r="D7" s="108"/>
      <c r="E7" s="111"/>
      <c r="F7" s="64"/>
      <c r="G7" s="64"/>
    </row>
    <row r="8" spans="2:7" ht="25.5" customHeight="1">
      <c r="B8" s="109" t="s">
        <v>15</v>
      </c>
      <c r="C8" s="109" t="s">
        <v>16</v>
      </c>
      <c r="D8" s="122" t="s">
        <v>326</v>
      </c>
      <c r="E8" s="122"/>
      <c r="F8" s="106"/>
      <c r="G8" s="107"/>
    </row>
    <row r="9" spans="2:7" ht="12.75">
      <c r="B9" s="4" t="s">
        <v>0</v>
      </c>
      <c r="C9" s="5">
        <v>19371</v>
      </c>
      <c r="D9" s="123">
        <v>28.53166011223543</v>
      </c>
      <c r="E9" s="123"/>
      <c r="F9" s="7"/>
      <c r="G9" s="105"/>
    </row>
    <row r="10" spans="2:7" ht="12.75">
      <c r="B10" s="6" t="s">
        <v>1</v>
      </c>
      <c r="C10" s="7">
        <v>48522</v>
      </c>
      <c r="D10" s="123">
        <v>71.46833988776457</v>
      </c>
      <c r="E10" s="123"/>
      <c r="F10" s="7"/>
      <c r="G10" s="105"/>
    </row>
    <row r="11" spans="2:7" ht="12.75">
      <c r="B11" s="3" t="s">
        <v>328</v>
      </c>
      <c r="C11" s="7">
        <f>SUM(C9:C10)</f>
        <v>67893</v>
      </c>
      <c r="D11" s="123">
        <v>100</v>
      </c>
      <c r="E11" s="123"/>
      <c r="F11" s="7"/>
      <c r="G11" s="105"/>
    </row>
    <row r="12" spans="2:7" ht="12.75">
      <c r="B12" s="6" t="s">
        <v>2</v>
      </c>
      <c r="C12" s="7">
        <v>8461</v>
      </c>
      <c r="D12" s="123" t="s">
        <v>327</v>
      </c>
      <c r="E12" s="123"/>
      <c r="F12" s="7"/>
      <c r="G12" s="105"/>
    </row>
    <row r="13" spans="2:7" ht="12.75">
      <c r="B13" s="6" t="s">
        <v>3</v>
      </c>
      <c r="C13" s="7">
        <v>76354</v>
      </c>
      <c r="D13" s="123" t="s">
        <v>327</v>
      </c>
      <c r="E13" s="123"/>
      <c r="F13" s="7"/>
      <c r="G13" s="105"/>
    </row>
    <row r="14" spans="2:7" ht="13.5" thickBot="1">
      <c r="B14" s="8" t="s">
        <v>54</v>
      </c>
      <c r="C14" s="36">
        <v>67048</v>
      </c>
      <c r="D14" s="124" t="s">
        <v>327</v>
      </c>
      <c r="E14" s="124"/>
      <c r="F14" s="7"/>
      <c r="G14" s="7"/>
    </row>
    <row r="15" spans="2:3" ht="12.75">
      <c r="B15" s="6"/>
      <c r="C15" s="9"/>
    </row>
    <row r="16" spans="2:3" ht="12.75">
      <c r="B16" s="6"/>
      <c r="C16" s="9"/>
    </row>
    <row r="17" spans="2:5" ht="15">
      <c r="B17" s="121" t="s">
        <v>155</v>
      </c>
      <c r="C17" s="121"/>
      <c r="D17" s="121"/>
      <c r="E17" s="121"/>
    </row>
    <row r="19" spans="2:4" ht="12.75">
      <c r="B19" s="49" t="s">
        <v>122</v>
      </c>
      <c r="C19" s="18"/>
      <c r="D19" s="18"/>
    </row>
    <row r="20" spans="2:4" ht="6.75" customHeight="1" thickBot="1">
      <c r="B20" s="18"/>
      <c r="C20" s="18"/>
      <c r="D20" s="18"/>
    </row>
    <row r="21" spans="2:5" ht="38.25">
      <c r="B21" s="28" t="s">
        <v>17</v>
      </c>
      <c r="C21" s="29" t="s">
        <v>45</v>
      </c>
      <c r="D21" s="30" t="s">
        <v>46</v>
      </c>
      <c r="E21" s="40" t="s">
        <v>176</v>
      </c>
    </row>
    <row r="22" spans="2:5" ht="12.75">
      <c r="B22" s="39"/>
      <c r="C22" s="44" t="s">
        <v>179</v>
      </c>
      <c r="D22" s="45" t="s">
        <v>180</v>
      </c>
      <c r="E22" s="45" t="s">
        <v>181</v>
      </c>
    </row>
    <row r="23" spans="2:5" ht="12.75">
      <c r="B23" s="6" t="s">
        <v>109</v>
      </c>
      <c r="C23" s="62">
        <v>87.104434464</v>
      </c>
      <c r="D23" s="62">
        <v>77.944025391</v>
      </c>
      <c r="E23" s="62">
        <v>76.606311896</v>
      </c>
    </row>
    <row r="24" spans="2:5" ht="12.75">
      <c r="B24" s="6" t="s">
        <v>110</v>
      </c>
      <c r="C24" s="62">
        <v>12.895565536</v>
      </c>
      <c r="D24" s="62">
        <v>22.055974609</v>
      </c>
      <c r="E24" s="62">
        <v>23.393688104</v>
      </c>
    </row>
    <row r="25" spans="2:5" ht="13.5" thickBot="1">
      <c r="B25" s="8" t="s">
        <v>4</v>
      </c>
      <c r="C25" s="10">
        <v>100</v>
      </c>
      <c r="D25" s="10">
        <v>100</v>
      </c>
      <c r="E25" s="10">
        <v>100</v>
      </c>
    </row>
    <row r="26" spans="2:5" ht="12.75">
      <c r="B26" s="25" t="s">
        <v>5</v>
      </c>
      <c r="C26" s="26">
        <v>100</v>
      </c>
      <c r="D26" s="26">
        <v>99.976650244</v>
      </c>
      <c r="E26" s="26">
        <v>99.986519732</v>
      </c>
    </row>
    <row r="27" spans="3:4" ht="12.75">
      <c r="C27" s="9"/>
      <c r="D27" s="9"/>
    </row>
    <row r="29" spans="2:5" ht="12.75">
      <c r="B29" s="49" t="s">
        <v>119</v>
      </c>
      <c r="C29" s="18"/>
      <c r="D29" s="18"/>
      <c r="E29" s="18"/>
    </row>
    <row r="30" spans="2:4" ht="6.75" customHeight="1" thickBot="1">
      <c r="B30" s="18"/>
      <c r="C30" s="18"/>
      <c r="D30" s="18"/>
    </row>
    <row r="31" spans="2:5" ht="38.25">
      <c r="B31" s="33"/>
      <c r="C31" s="29" t="s">
        <v>45</v>
      </c>
      <c r="D31" s="30" t="s">
        <v>46</v>
      </c>
      <c r="E31" s="34" t="s">
        <v>48</v>
      </c>
    </row>
    <row r="32" spans="2:5" ht="12.75">
      <c r="B32" s="39"/>
      <c r="C32" s="44" t="s">
        <v>56</v>
      </c>
      <c r="D32" s="45" t="s">
        <v>57</v>
      </c>
      <c r="E32" s="45" t="s">
        <v>58</v>
      </c>
    </row>
    <row r="33" spans="2:5" ht="13.5" thickBot="1">
      <c r="B33" s="8" t="s">
        <v>6</v>
      </c>
      <c r="C33" s="10">
        <v>25.2</v>
      </c>
      <c r="D33" s="10">
        <v>34.191949232</v>
      </c>
      <c r="E33" s="10">
        <v>42.3</v>
      </c>
    </row>
    <row r="34" spans="3:4" ht="12.75">
      <c r="C34" s="11"/>
      <c r="D34" s="11"/>
    </row>
    <row r="35" spans="3:4" ht="12.75">
      <c r="C35" s="11"/>
      <c r="D35" s="11"/>
    </row>
    <row r="36" spans="2:5" s="38" customFormat="1" ht="27" customHeight="1">
      <c r="B36" s="128" t="s">
        <v>294</v>
      </c>
      <c r="C36" s="128"/>
      <c r="D36" s="128"/>
      <c r="E36" s="128"/>
    </row>
    <row r="37" spans="2:5" ht="6.75" customHeight="1" thickBot="1">
      <c r="B37" s="18"/>
      <c r="C37" s="18"/>
      <c r="D37" s="24"/>
      <c r="E37" s="46"/>
    </row>
    <row r="38" spans="2:5" ht="25.5" customHeight="1">
      <c r="B38" s="40" t="s">
        <v>18</v>
      </c>
      <c r="C38" s="35" t="s">
        <v>119</v>
      </c>
      <c r="D38" s="131" t="s">
        <v>295</v>
      </c>
      <c r="E38" s="131"/>
    </row>
    <row r="39" spans="2:5" ht="12.75">
      <c r="B39" s="39"/>
      <c r="C39" s="45" t="s">
        <v>183</v>
      </c>
      <c r="D39" s="132" t="s">
        <v>298</v>
      </c>
      <c r="E39" s="132"/>
    </row>
    <row r="40" spans="2:9" ht="12.75">
      <c r="B40" s="6" t="s">
        <v>61</v>
      </c>
      <c r="C40" s="9">
        <v>38.0111</v>
      </c>
      <c r="D40" s="133">
        <v>20.191</v>
      </c>
      <c r="E40" s="133"/>
      <c r="H40" s="82"/>
      <c r="I40" s="82"/>
    </row>
    <row r="41" spans="2:9" ht="15" customHeight="1">
      <c r="B41" s="6" t="s">
        <v>62</v>
      </c>
      <c r="C41" s="9">
        <v>33.8828</v>
      </c>
      <c r="D41" s="133">
        <v>15.4928</v>
      </c>
      <c r="E41" s="133"/>
      <c r="H41" s="82"/>
      <c r="I41" s="82"/>
    </row>
    <row r="42" spans="2:9" ht="15" customHeight="1">
      <c r="B42" s="6" t="s">
        <v>296</v>
      </c>
      <c r="C42" s="9">
        <v>32.9611</v>
      </c>
      <c r="D42" s="133">
        <v>15.9184</v>
      </c>
      <c r="E42" s="133"/>
      <c r="H42" s="82"/>
      <c r="I42" s="82"/>
    </row>
    <row r="43" spans="2:9" ht="12.75">
      <c r="B43" s="6" t="s">
        <v>64</v>
      </c>
      <c r="C43" s="9">
        <v>37.2282</v>
      </c>
      <c r="D43" s="133">
        <v>23.7068</v>
      </c>
      <c r="E43" s="133"/>
      <c r="H43" s="82"/>
      <c r="I43" s="82"/>
    </row>
    <row r="44" spans="2:9" ht="12.75">
      <c r="B44" s="6" t="s">
        <v>65</v>
      </c>
      <c r="C44" s="9">
        <v>35.5446</v>
      </c>
      <c r="D44" s="133">
        <v>24.4242</v>
      </c>
      <c r="E44" s="133"/>
      <c r="H44" s="82"/>
      <c r="I44" s="82"/>
    </row>
    <row r="45" spans="2:9" ht="12.75">
      <c r="B45" s="6" t="s">
        <v>80</v>
      </c>
      <c r="C45" s="9">
        <v>39.8819</v>
      </c>
      <c r="D45" s="133">
        <v>28.678</v>
      </c>
      <c r="E45" s="133"/>
      <c r="H45" s="82"/>
      <c r="I45" s="82"/>
    </row>
    <row r="46" spans="2:9" ht="12.75">
      <c r="B46" s="6" t="s">
        <v>81</v>
      </c>
      <c r="C46" s="9">
        <v>36.6842</v>
      </c>
      <c r="D46" s="133">
        <v>21.1667</v>
      </c>
      <c r="E46" s="133"/>
      <c r="H46" s="82"/>
      <c r="I46" s="82"/>
    </row>
    <row r="47" spans="2:9" ht="12.75">
      <c r="B47" s="6" t="s">
        <v>66</v>
      </c>
      <c r="C47" s="9">
        <v>31.8229</v>
      </c>
      <c r="D47" s="133">
        <v>20.8117</v>
      </c>
      <c r="E47" s="133"/>
      <c r="H47" s="82"/>
      <c r="I47" s="82"/>
    </row>
    <row r="48" spans="2:9" ht="12.75">
      <c r="B48" s="6" t="s">
        <v>67</v>
      </c>
      <c r="C48" s="9">
        <v>36.9646</v>
      </c>
      <c r="D48" s="133">
        <v>26.0133</v>
      </c>
      <c r="E48" s="133"/>
      <c r="H48" s="82"/>
      <c r="I48" s="82"/>
    </row>
    <row r="49" spans="2:9" ht="12.75">
      <c r="B49" s="6" t="s">
        <v>68</v>
      </c>
      <c r="C49" s="9">
        <v>34.8672</v>
      </c>
      <c r="D49" s="133">
        <v>26.4639</v>
      </c>
      <c r="E49" s="133"/>
      <c r="H49" s="82"/>
      <c r="I49" s="82"/>
    </row>
    <row r="50" spans="2:9" ht="12.75">
      <c r="B50" s="6" t="s">
        <v>69</v>
      </c>
      <c r="C50" s="9">
        <v>33.4408</v>
      </c>
      <c r="D50" s="133">
        <v>28.0333</v>
      </c>
      <c r="E50" s="133"/>
      <c r="H50" s="82"/>
      <c r="I50" s="82"/>
    </row>
    <row r="51" spans="2:9" ht="12.75">
      <c r="B51" s="6" t="s">
        <v>70</v>
      </c>
      <c r="C51" s="9">
        <v>32.7436</v>
      </c>
      <c r="D51" s="133">
        <v>22.6212</v>
      </c>
      <c r="E51" s="133"/>
      <c r="H51" s="82"/>
      <c r="I51" s="82"/>
    </row>
    <row r="52" spans="2:9" ht="12.75">
      <c r="B52" s="6" t="s">
        <v>71</v>
      </c>
      <c r="C52" s="9">
        <v>38.4899</v>
      </c>
      <c r="D52" s="133">
        <v>26.5374</v>
      </c>
      <c r="E52" s="133"/>
      <c r="H52" s="82"/>
      <c r="I52" s="82"/>
    </row>
    <row r="53" spans="2:9" ht="12.75">
      <c r="B53" s="6" t="s">
        <v>72</v>
      </c>
      <c r="C53" s="9">
        <v>29.2043</v>
      </c>
      <c r="D53" s="133">
        <v>19.9479</v>
      </c>
      <c r="E53" s="133"/>
      <c r="H53" s="82"/>
      <c r="I53" s="82"/>
    </row>
    <row r="54" spans="2:9" ht="12.75">
      <c r="B54" s="6" t="s">
        <v>73</v>
      </c>
      <c r="C54" s="9">
        <v>29.5315</v>
      </c>
      <c r="D54" s="133">
        <v>20.2323</v>
      </c>
      <c r="E54" s="133"/>
      <c r="H54" s="82"/>
      <c r="I54" s="82"/>
    </row>
    <row r="55" spans="2:9" ht="12.75">
      <c r="B55" s="6" t="s">
        <v>74</v>
      </c>
      <c r="C55" s="9">
        <v>29.75</v>
      </c>
      <c r="D55" s="133">
        <v>22</v>
      </c>
      <c r="E55" s="133"/>
      <c r="H55" s="82"/>
      <c r="I55" s="82"/>
    </row>
    <row r="56" spans="2:9" ht="12.75">
      <c r="B56" s="6" t="s">
        <v>75</v>
      </c>
      <c r="C56" s="9">
        <v>31.4531</v>
      </c>
      <c r="D56" s="133">
        <v>18.1628</v>
      </c>
      <c r="E56" s="133"/>
      <c r="H56" s="82"/>
      <c r="I56" s="82"/>
    </row>
    <row r="57" spans="2:9" ht="12.75">
      <c r="B57" s="6" t="s">
        <v>76</v>
      </c>
      <c r="C57" s="9">
        <v>29.8571</v>
      </c>
      <c r="D57" s="133">
        <v>25.25</v>
      </c>
      <c r="E57" s="133"/>
      <c r="H57" s="82"/>
      <c r="I57" s="82"/>
    </row>
    <row r="58" spans="2:9" ht="12.75">
      <c r="B58" s="6" t="s">
        <v>77</v>
      </c>
      <c r="C58" s="9">
        <v>33</v>
      </c>
      <c r="D58" s="133">
        <v>17.6</v>
      </c>
      <c r="E58" s="133"/>
      <c r="H58" s="82"/>
      <c r="I58" s="82"/>
    </row>
    <row r="59" spans="2:9" ht="12.75">
      <c r="B59" s="6" t="s">
        <v>78</v>
      </c>
      <c r="C59" s="9">
        <v>28.8942</v>
      </c>
      <c r="D59" s="133">
        <v>16.7568</v>
      </c>
      <c r="E59" s="133"/>
      <c r="H59" s="82"/>
      <c r="I59" s="82"/>
    </row>
    <row r="60" spans="2:9" ht="12.75">
      <c r="B60" s="6" t="s">
        <v>79</v>
      </c>
      <c r="C60" s="9">
        <v>32.5967</v>
      </c>
      <c r="D60" s="133">
        <v>21.0699</v>
      </c>
      <c r="E60" s="133"/>
      <c r="H60" s="82"/>
      <c r="I60" s="82"/>
    </row>
    <row r="61" spans="2:9" ht="12.75">
      <c r="B61" s="6" t="s">
        <v>219</v>
      </c>
      <c r="C61" s="9">
        <v>29.374</v>
      </c>
      <c r="D61" s="133">
        <v>19.7195</v>
      </c>
      <c r="E61" s="133"/>
      <c r="H61" s="82"/>
      <c r="I61" s="82"/>
    </row>
    <row r="62" spans="2:9" ht="12.75">
      <c r="B62" s="63" t="s">
        <v>220</v>
      </c>
      <c r="C62" s="9">
        <v>31.5405</v>
      </c>
      <c r="D62" s="133">
        <v>20.0526</v>
      </c>
      <c r="E62" s="133"/>
      <c r="H62" s="82"/>
      <c r="I62" s="82"/>
    </row>
    <row r="63" spans="2:9" ht="13.5" thickBot="1">
      <c r="B63" s="8" t="s">
        <v>218</v>
      </c>
      <c r="C63" s="10">
        <v>32.2941</v>
      </c>
      <c r="D63" s="134">
        <v>24.6786</v>
      </c>
      <c r="E63" s="134"/>
      <c r="H63" s="82"/>
      <c r="I63" s="82"/>
    </row>
    <row r="64" spans="2:9" ht="36.75" customHeight="1">
      <c r="B64" s="129" t="s">
        <v>297</v>
      </c>
      <c r="C64" s="129"/>
      <c r="D64" s="130"/>
      <c r="E64" s="130"/>
      <c r="H64" s="82"/>
      <c r="I64" s="82"/>
    </row>
    <row r="65" spans="3:4" ht="12.75">
      <c r="C65" s="11"/>
      <c r="D65" s="11"/>
    </row>
    <row r="66" spans="2:4" ht="12.75">
      <c r="B66" s="49" t="s">
        <v>123</v>
      </c>
      <c r="C66" s="18"/>
      <c r="D66" s="18"/>
    </row>
    <row r="67" spans="2:4" ht="13.5" thickBot="1">
      <c r="B67" s="18"/>
      <c r="C67" s="18"/>
      <c r="D67" s="18"/>
    </row>
    <row r="68" spans="2:5" ht="38.25">
      <c r="B68" s="28" t="s">
        <v>18</v>
      </c>
      <c r="C68" s="29" t="s">
        <v>45</v>
      </c>
      <c r="D68" s="30" t="s">
        <v>46</v>
      </c>
      <c r="E68" s="34" t="s">
        <v>48</v>
      </c>
    </row>
    <row r="69" spans="2:5" ht="12.75">
      <c r="B69" s="39"/>
      <c r="C69" s="44" t="s">
        <v>182</v>
      </c>
      <c r="D69" s="45" t="s">
        <v>183</v>
      </c>
      <c r="E69" s="45" t="s">
        <v>184</v>
      </c>
    </row>
    <row r="70" spans="2:5" ht="12.75">
      <c r="B70" s="6" t="s">
        <v>111</v>
      </c>
      <c r="C70" s="9">
        <v>23.666649423</v>
      </c>
      <c r="D70" s="9">
        <v>3.0846366525</v>
      </c>
      <c r="E70" s="9">
        <v>3.2562623372</v>
      </c>
    </row>
    <row r="71" spans="2:5" ht="12.75">
      <c r="B71" s="6" t="s">
        <v>112</v>
      </c>
      <c r="C71" s="9">
        <v>32.046971186</v>
      </c>
      <c r="D71" s="9">
        <v>13.617793917</v>
      </c>
      <c r="E71" s="9">
        <v>5.6923382963</v>
      </c>
    </row>
    <row r="72" spans="2:5" ht="12.75">
      <c r="B72" s="6" t="s">
        <v>113</v>
      </c>
      <c r="C72" s="9">
        <v>21.592261135</v>
      </c>
      <c r="D72" s="9">
        <v>19.28568481</v>
      </c>
      <c r="E72" s="9">
        <v>7.9493810347</v>
      </c>
    </row>
    <row r="73" spans="2:5" ht="12.75">
      <c r="B73" s="6" t="s">
        <v>114</v>
      </c>
      <c r="C73" s="9">
        <v>17.003776318</v>
      </c>
      <c r="D73" s="9">
        <v>35.796228284</v>
      </c>
      <c r="E73" s="9">
        <v>23.471714281</v>
      </c>
    </row>
    <row r="74" spans="2:5" ht="12.75">
      <c r="B74" s="6" t="s">
        <v>115</v>
      </c>
      <c r="C74" s="9">
        <v>4.8005793803</v>
      </c>
      <c r="D74" s="9">
        <v>22.13304172</v>
      </c>
      <c r="E74" s="9">
        <v>30.708022831</v>
      </c>
    </row>
    <row r="75" spans="2:5" ht="12.75">
      <c r="B75" s="6" t="s">
        <v>116</v>
      </c>
      <c r="C75" s="9">
        <v>0.8432052144</v>
      </c>
      <c r="D75" s="9">
        <v>5.1561919696</v>
      </c>
      <c r="E75" s="9">
        <v>21.135101223</v>
      </c>
    </row>
    <row r="76" spans="2:5" ht="12.75">
      <c r="B76" s="6" t="s">
        <v>117</v>
      </c>
      <c r="C76" s="9">
        <v>0.0465573431</v>
      </c>
      <c r="D76" s="9">
        <v>0.9264226468</v>
      </c>
      <c r="E76" s="9">
        <v>7.7871799972</v>
      </c>
    </row>
    <row r="77" spans="2:5" ht="13.5" thickBot="1">
      <c r="B77" s="8" t="s">
        <v>4</v>
      </c>
      <c r="C77" s="10">
        <f>SUM(C70:C76)</f>
        <v>99.99999999980002</v>
      </c>
      <c r="D77" s="10">
        <f>SUM(D70:D76)</f>
        <v>99.99999999990001</v>
      </c>
      <c r="E77" s="10">
        <f>SUM(E70:E76)</f>
        <v>100.0000000004</v>
      </c>
    </row>
    <row r="78" spans="2:5" ht="12.75">
      <c r="B78" s="25" t="s">
        <v>5</v>
      </c>
      <c r="C78" s="9">
        <v>99.793505756</v>
      </c>
      <c r="D78" s="9">
        <v>99.884588434</v>
      </c>
      <c r="E78" s="9">
        <v>97.468977449</v>
      </c>
    </row>
    <row r="79" spans="3:4" ht="12.75">
      <c r="C79" s="9"/>
      <c r="D79" s="9"/>
    </row>
    <row r="80" spans="3:4" ht="12.75">
      <c r="C80" s="11"/>
      <c r="D80" s="11"/>
    </row>
    <row r="81" spans="2:5" ht="12.75">
      <c r="B81" s="49" t="s">
        <v>124</v>
      </c>
      <c r="C81" s="37"/>
      <c r="D81" s="37"/>
      <c r="E81" s="12"/>
    </row>
    <row r="82" spans="2:5" ht="13.5" thickBot="1">
      <c r="B82" s="18"/>
      <c r="C82" s="18"/>
      <c r="D82" s="18"/>
      <c r="E82" s="12"/>
    </row>
    <row r="83" spans="2:5" ht="38.25">
      <c r="B83" s="28" t="s">
        <v>19</v>
      </c>
      <c r="C83" s="29" t="s">
        <v>45</v>
      </c>
      <c r="D83" s="30" t="s">
        <v>46</v>
      </c>
      <c r="E83" s="34" t="s">
        <v>48</v>
      </c>
    </row>
    <row r="84" spans="2:5" ht="12.75">
      <c r="B84" s="39"/>
      <c r="C84" s="44" t="s">
        <v>185</v>
      </c>
      <c r="D84" s="45" t="s">
        <v>186</v>
      </c>
      <c r="E84" s="45" t="s">
        <v>187</v>
      </c>
    </row>
    <row r="85" spans="2:5" ht="12.75">
      <c r="B85" s="6" t="str">
        <f>'[1]RESULTATOT'!$B15</f>
        <v>Sans enfant</v>
      </c>
      <c r="C85" s="9">
        <v>82.407407407</v>
      </c>
      <c r="D85" s="9">
        <v>59.496171346</v>
      </c>
      <c r="E85" s="9">
        <v>43.699287219</v>
      </c>
    </row>
    <row r="86" spans="2:5" ht="12.75">
      <c r="B86" s="6" t="str">
        <f>'[1]RESULTATOT'!$B16</f>
        <v>1 enfant</v>
      </c>
      <c r="C86" s="9">
        <v>9.6560846561</v>
      </c>
      <c r="D86" s="9">
        <v>20.082121851</v>
      </c>
      <c r="E86" s="9">
        <v>17.877796207</v>
      </c>
    </row>
    <row r="87" spans="2:5" ht="12.75">
      <c r="B87" s="6" t="str">
        <f>'[1]RESULTATOT'!$B17</f>
        <v>2 enfants ou plus</v>
      </c>
      <c r="C87" s="9">
        <v>7.9365079365</v>
      </c>
      <c r="D87" s="9">
        <v>20.421706803</v>
      </c>
      <c r="E87" s="9">
        <v>38.422916573</v>
      </c>
    </row>
    <row r="88" spans="2:5" ht="13.5" thickBot="1">
      <c r="B88" s="8" t="s">
        <v>4</v>
      </c>
      <c r="C88" s="10">
        <f>SUM(C85:C87)</f>
        <v>99.99999999959999</v>
      </c>
      <c r="D88" s="10">
        <f>SUM(D85:D87)</f>
        <v>100</v>
      </c>
      <c r="E88" s="10">
        <f>SUM(E85:E87)</f>
        <v>99.99999999900001</v>
      </c>
    </row>
    <row r="89" spans="2:9" ht="12.75">
      <c r="B89" s="25" t="s">
        <v>5</v>
      </c>
      <c r="C89" s="27">
        <v>89.763047855</v>
      </c>
      <c r="D89" s="27">
        <v>92.854787519</v>
      </c>
      <c r="E89" s="27">
        <v>99.810583463</v>
      </c>
      <c r="G89" s="64"/>
      <c r="H89" s="64"/>
      <c r="I89" s="64"/>
    </row>
    <row r="90" spans="2:9" s="64" customFormat="1" ht="12.75">
      <c r="B90" s="63"/>
      <c r="C90" s="15"/>
      <c r="D90" s="15"/>
      <c r="E90" s="63"/>
      <c r="G90"/>
      <c r="H90"/>
      <c r="I90"/>
    </row>
    <row r="91" spans="2:4" ht="12.75">
      <c r="B91" s="49" t="s">
        <v>120</v>
      </c>
      <c r="C91" s="37"/>
      <c r="D91" s="37"/>
    </row>
    <row r="92" spans="2:4" ht="13.5" thickBot="1">
      <c r="B92" s="18"/>
      <c r="C92" s="18"/>
      <c r="D92" s="18"/>
    </row>
    <row r="93" spans="2:5" ht="38.25">
      <c r="B93" s="28" t="s">
        <v>20</v>
      </c>
      <c r="C93" s="29" t="s">
        <v>45</v>
      </c>
      <c r="D93" s="30" t="s">
        <v>46</v>
      </c>
      <c r="E93" s="34" t="s">
        <v>48</v>
      </c>
    </row>
    <row r="94" spans="2:5" ht="12.75">
      <c r="B94" s="39"/>
      <c r="C94" s="44" t="s">
        <v>188</v>
      </c>
      <c r="D94" s="45" t="s">
        <v>189</v>
      </c>
      <c r="E94" s="45" t="s">
        <v>190</v>
      </c>
    </row>
    <row r="95" spans="2:5" ht="12.75">
      <c r="B95" s="6" t="str">
        <f>'[1]RESULTATOT'!$B22</f>
        <v>Agriculteur</v>
      </c>
      <c r="C95" s="15">
        <v>0.3377563329</v>
      </c>
      <c r="D95" s="16">
        <v>0.3414134517</v>
      </c>
      <c r="E95" s="16">
        <v>1.7430070223</v>
      </c>
    </row>
    <row r="96" spans="2:5" ht="12.75">
      <c r="B96" s="6" t="str">
        <f>'[1]RESULTATOT'!$B23</f>
        <v>Artisan commerçant</v>
      </c>
      <c r="C96" s="15">
        <v>1.6525934861</v>
      </c>
      <c r="D96" s="16">
        <v>2.9556650246</v>
      </c>
      <c r="E96" s="16">
        <v>3.9184138636</v>
      </c>
    </row>
    <row r="97" spans="2:5" ht="12.75">
      <c r="B97" s="6" t="str">
        <f>'[1]RESULTATOT'!$B24</f>
        <v>Cadre Prof Libérale</v>
      </c>
      <c r="C97" s="15">
        <v>1.3389626055</v>
      </c>
      <c r="D97" s="16">
        <v>2.2947861289</v>
      </c>
      <c r="E97" s="16">
        <v>5.3580706253</v>
      </c>
    </row>
    <row r="98" spans="2:5" ht="12.75">
      <c r="B98" s="6" t="str">
        <f>'[1]RESULTATOT'!$B25</f>
        <v>Profession intermédiaire</v>
      </c>
      <c r="C98" s="15">
        <v>1.8636911942</v>
      </c>
      <c r="D98" s="16">
        <v>2.8946983368</v>
      </c>
      <c r="E98" s="16">
        <v>4.179864917</v>
      </c>
    </row>
    <row r="99" spans="2:5" ht="12.75">
      <c r="B99" s="6" t="str">
        <f>'[1]RESULTATOT'!$B26</f>
        <v>Employé</v>
      </c>
      <c r="C99" s="15">
        <v>26.833534379</v>
      </c>
      <c r="D99" s="16">
        <v>29.727356972</v>
      </c>
      <c r="E99" s="16">
        <v>35.379690616</v>
      </c>
    </row>
    <row r="100" spans="2:5" ht="12.75">
      <c r="B100" s="6" t="str">
        <f>'[1]RESULTATOT'!$B27</f>
        <v>Ouvrier</v>
      </c>
      <c r="C100" s="15">
        <v>25.150784077</v>
      </c>
      <c r="D100" s="16">
        <v>28.834804663</v>
      </c>
      <c r="E100" s="16">
        <v>28.833358473</v>
      </c>
    </row>
    <row r="101" spans="2:5" ht="12.75">
      <c r="B101" s="6" t="str">
        <f>'[1]RESULTATOT'!$B28</f>
        <v>Retraité</v>
      </c>
      <c r="C101" s="15">
        <v>0.0904704463</v>
      </c>
      <c r="D101" s="16">
        <v>0.8510949617</v>
      </c>
      <c r="E101" s="16">
        <v>4.3374059363</v>
      </c>
    </row>
    <row r="102" spans="2:5" ht="12.75">
      <c r="B102" s="6" t="str">
        <f>'[1]RESULTATOT'!$B29</f>
        <v>Autres Pers sans profession hors retraités et chômeurs</v>
      </c>
      <c r="C102" s="15">
        <v>42.732207479</v>
      </c>
      <c r="D102" s="16">
        <v>32.100180461</v>
      </c>
      <c r="E102" s="16">
        <v>16.250188546</v>
      </c>
    </row>
    <row r="103" spans="2:5" ht="13.5" thickBot="1">
      <c r="B103" s="8" t="s">
        <v>4</v>
      </c>
      <c r="C103" s="17">
        <f>SUM(C95:C102)</f>
        <v>100</v>
      </c>
      <c r="D103" s="17">
        <f>SUM(D95:D102)</f>
        <v>99.99999999970001</v>
      </c>
      <c r="E103" s="17">
        <v>100</v>
      </c>
    </row>
    <row r="104" spans="2:5" ht="12.75">
      <c r="B104" s="25" t="s">
        <v>5</v>
      </c>
      <c r="C104" s="27">
        <v>85.591864127</v>
      </c>
      <c r="D104" s="27">
        <v>84.510119121</v>
      </c>
      <c r="E104" s="27">
        <v>88.991468798</v>
      </c>
    </row>
    <row r="105" spans="3:5" ht="12.75">
      <c r="C105" s="11"/>
      <c r="D105" s="11"/>
      <c r="E105" s="12"/>
    </row>
    <row r="106" spans="2:4" ht="12.75">
      <c r="B106" s="49" t="s">
        <v>125</v>
      </c>
      <c r="C106" s="37"/>
      <c r="D106" s="37"/>
    </row>
    <row r="107" spans="2:4" ht="13.5" thickBot="1">
      <c r="B107" s="18"/>
      <c r="C107" s="18"/>
      <c r="D107" s="18"/>
    </row>
    <row r="108" spans="2:5" ht="38.25">
      <c r="B108" s="28" t="s">
        <v>22</v>
      </c>
      <c r="C108" s="29" t="s">
        <v>45</v>
      </c>
      <c r="D108" s="35" t="s">
        <v>46</v>
      </c>
      <c r="E108" s="34" t="s">
        <v>48</v>
      </c>
    </row>
    <row r="109" spans="2:5" ht="12.75">
      <c r="B109" s="39"/>
      <c r="C109" s="44" t="s">
        <v>191</v>
      </c>
      <c r="D109" s="45" t="s">
        <v>192</v>
      </c>
      <c r="E109" s="45" t="s">
        <v>193</v>
      </c>
    </row>
    <row r="110" spans="2:5" ht="12.75">
      <c r="B110" s="6" t="str">
        <f>'[1]RESULTATOT'!$B31</f>
        <v>Vit seul</v>
      </c>
      <c r="C110" s="15">
        <v>21.851428571</v>
      </c>
      <c r="D110" s="15">
        <v>35.268120908</v>
      </c>
      <c r="E110" s="15">
        <v>36.540535076</v>
      </c>
    </row>
    <row r="111" spans="2:5" ht="12.75">
      <c r="B111" s="6" t="str">
        <f>'[1]RESULTATOT'!$B32</f>
        <v>Vit avec ses parents</v>
      </c>
      <c r="C111" s="15">
        <v>50.891428571</v>
      </c>
      <c r="D111" s="15">
        <v>23.25526434</v>
      </c>
      <c r="E111" s="15">
        <v>14.128310533</v>
      </c>
    </row>
    <row r="112" spans="2:5" ht="12.75">
      <c r="B112" s="6" t="str">
        <f>'[1]RESULTATOT'!$B33</f>
        <v>Vit seul(e) avec enfant(s)</v>
      </c>
      <c r="C112" s="15">
        <v>1.5142857143</v>
      </c>
      <c r="D112" s="15">
        <v>4.1003946778</v>
      </c>
      <c r="E112" s="15">
        <v>4.9245232159</v>
      </c>
    </row>
    <row r="113" spans="2:5" ht="12.75">
      <c r="B113" s="6" t="str">
        <f>'[1]RESULTATOT'!$B34</f>
        <v>Vit avec un conjoint seulement</v>
      </c>
      <c r="C113" s="15">
        <v>9.16</v>
      </c>
      <c r="D113" s="15">
        <v>14.354926382</v>
      </c>
      <c r="E113" s="15">
        <v>19.081474493</v>
      </c>
    </row>
    <row r="114" spans="2:5" ht="12.75">
      <c r="B114" s="6" t="str">
        <f>'[1]RESULTATOT'!$B35</f>
        <v>Vit avec conjoint et enfant(s)</v>
      </c>
      <c r="C114" s="15">
        <v>8.6342857143</v>
      </c>
      <c r="D114" s="15">
        <v>14.440006617</v>
      </c>
      <c r="E114" s="15">
        <v>21.222791293</v>
      </c>
    </row>
    <row r="115" spans="2:5" ht="12.75">
      <c r="B115" s="6" t="str">
        <f>'[1]RESULTATOT'!$B36</f>
        <v>Vit avec des amis</v>
      </c>
      <c r="C115" s="15">
        <v>2.2228571429</v>
      </c>
      <c r="D115" s="15">
        <v>3.3512159384</v>
      </c>
      <c r="E115" s="15">
        <v>1.4168744525</v>
      </c>
    </row>
    <row r="116" spans="2:5" ht="12.75">
      <c r="B116" s="6" t="str">
        <f>'[1]RESULTATOT'!$B37</f>
        <v>Autre</v>
      </c>
      <c r="C116" s="15">
        <v>5.7257142857</v>
      </c>
      <c r="D116" s="15">
        <v>5.2300711365</v>
      </c>
      <c r="E116" s="15">
        <v>2.685490936</v>
      </c>
    </row>
    <row r="117" spans="2:5" ht="13.5" thickBot="1">
      <c r="B117" s="8" t="s">
        <v>4</v>
      </c>
      <c r="C117" s="17">
        <f>SUM(C110:C116)</f>
        <v>99.99999999919999</v>
      </c>
      <c r="D117" s="17">
        <f>SUM(D110:D116)</f>
        <v>99.9999999997</v>
      </c>
      <c r="E117" s="17">
        <v>100</v>
      </c>
    </row>
    <row r="118" spans="2:5" ht="12.75">
      <c r="B118" s="25" t="s">
        <v>5</v>
      </c>
      <c r="C118" s="27">
        <v>90.341231738</v>
      </c>
      <c r="D118" s="27">
        <v>87.203742632</v>
      </c>
      <c r="E118" s="27">
        <v>88.527622002</v>
      </c>
    </row>
    <row r="119" spans="2:5" ht="12.75">
      <c r="B119" s="25"/>
      <c r="C119" s="27"/>
      <c r="D119" s="27"/>
      <c r="E119" s="27"/>
    </row>
    <row r="120" spans="3:4" ht="12.75">
      <c r="C120" s="11"/>
      <c r="D120" s="11"/>
    </row>
    <row r="121" spans="2:4" ht="12.75">
      <c r="B121" s="49" t="s">
        <v>126</v>
      </c>
      <c r="C121" s="37"/>
      <c r="D121" s="37"/>
    </row>
    <row r="122" spans="2:4" ht="13.5" thickBot="1">
      <c r="B122" s="18"/>
      <c r="C122" s="18"/>
      <c r="D122" s="18"/>
    </row>
    <row r="123" spans="2:5" ht="38.25">
      <c r="B123" s="28" t="s">
        <v>21</v>
      </c>
      <c r="C123" s="29" t="s">
        <v>45</v>
      </c>
      <c r="D123" s="30" t="s">
        <v>46</v>
      </c>
      <c r="E123" s="34" t="s">
        <v>48</v>
      </c>
    </row>
    <row r="124" spans="2:5" ht="12.75">
      <c r="B124" s="39"/>
      <c r="C124" s="44" t="s">
        <v>194</v>
      </c>
      <c r="D124" s="45" t="s">
        <v>195</v>
      </c>
      <c r="E124" s="45" t="s">
        <v>196</v>
      </c>
    </row>
    <row r="125" spans="2:5" ht="12.75">
      <c r="B125" s="6" t="str">
        <f>'[1]RESULTATOT'!$B39</f>
        <v>Durable indépendant</v>
      </c>
      <c r="C125" s="15">
        <v>36.807496301</v>
      </c>
      <c r="D125" s="15">
        <v>49.105860854</v>
      </c>
      <c r="E125" s="15">
        <v>76.024666851</v>
      </c>
    </row>
    <row r="126" spans="2:5" ht="12.75">
      <c r="B126" s="6" t="str">
        <f>'[1]RESULTATOT'!$B40</f>
        <v>Durable Chez des proches</v>
      </c>
      <c r="C126" s="15">
        <v>47.936873253</v>
      </c>
      <c r="D126" s="15">
        <v>22.760301092</v>
      </c>
      <c r="E126" s="15">
        <v>12.570982281</v>
      </c>
    </row>
    <row r="127" spans="2:5" ht="12.75">
      <c r="B127" s="6" t="str">
        <f>'[1]RESULTATOT'!$B41</f>
        <v>Durable en institution</v>
      </c>
      <c r="C127" s="15">
        <v>1.1452682339</v>
      </c>
      <c r="D127" s="15">
        <v>1.4206152373</v>
      </c>
      <c r="E127" s="15">
        <v>0.9583624856</v>
      </c>
    </row>
    <row r="128" spans="2:5" ht="12.75">
      <c r="B128" s="6" t="str">
        <f>'[1]RESULTATOT'!$B42</f>
        <v>Provisoire chez des proches</v>
      </c>
      <c r="C128" s="15">
        <v>4.5153159077</v>
      </c>
      <c r="D128" s="15">
        <v>6.3916808076</v>
      </c>
      <c r="E128" s="15">
        <v>2.0306220407</v>
      </c>
    </row>
    <row r="129" spans="2:5" ht="12.75">
      <c r="B129" s="6" t="str">
        <f>'[1]RESULTATOT'!$B43</f>
        <v>Provisoire en institution</v>
      </c>
      <c r="C129" s="15">
        <v>3.5070414817</v>
      </c>
      <c r="D129" s="15">
        <v>5.9565766001</v>
      </c>
      <c r="E129" s="15">
        <v>1.389544249</v>
      </c>
    </row>
    <row r="130" spans="2:5" ht="12.75">
      <c r="B130" s="6" t="str">
        <f>'[1]RESULTATOT'!$B44</f>
        <v>Autre Provisoire</v>
      </c>
      <c r="C130" s="15">
        <v>2.1864211738</v>
      </c>
      <c r="D130" s="15">
        <v>4.2226863334</v>
      </c>
      <c r="E130" s="15">
        <v>2.8881042646</v>
      </c>
    </row>
    <row r="131" spans="2:5" ht="12.75">
      <c r="B131" s="6" t="str">
        <f>'[1]RESULTATOT'!$B45</f>
        <v>Etablissement pénitentiaire</v>
      </c>
      <c r="C131" s="15">
        <v>1.8302372733</v>
      </c>
      <c r="D131" s="15">
        <v>3.3002654136</v>
      </c>
      <c r="E131" s="15">
        <v>2.9971200312</v>
      </c>
    </row>
    <row r="132" spans="2:5" ht="12.75">
      <c r="B132" s="6" t="str">
        <f>'[1]RESULTATOT'!$B46</f>
        <v>SDF</v>
      </c>
      <c r="C132" s="15">
        <v>2.0713463751</v>
      </c>
      <c r="D132" s="15">
        <v>6.8420136623</v>
      </c>
      <c r="E132" s="15">
        <v>1.1405977969</v>
      </c>
    </row>
    <row r="133" spans="2:5" ht="13.5" thickBot="1">
      <c r="B133" s="8" t="s">
        <v>4</v>
      </c>
      <c r="C133" s="17">
        <f>SUM(C125:C132)</f>
        <v>99.9999999995</v>
      </c>
      <c r="D133" s="17">
        <f>SUM(D125:D132)</f>
        <v>100.0000000003</v>
      </c>
      <c r="E133" s="17">
        <f>SUM(E125:E132)</f>
        <v>100</v>
      </c>
    </row>
    <row r="134" spans="2:5" ht="12.75">
      <c r="B134" s="25" t="s">
        <v>5</v>
      </c>
      <c r="C134" s="27">
        <v>94.207836457</v>
      </c>
      <c r="D134" s="27">
        <v>94.732286386</v>
      </c>
      <c r="E134" s="27">
        <v>91.664180885</v>
      </c>
    </row>
    <row r="135" spans="3:4" ht="12.75">
      <c r="C135" s="11"/>
      <c r="D135" s="11"/>
    </row>
    <row r="136" spans="3:4" ht="12.75">
      <c r="C136" s="11"/>
      <c r="D136" s="11"/>
    </row>
    <row r="137" spans="2:4" ht="12.75">
      <c r="B137" s="49" t="s">
        <v>127</v>
      </c>
      <c r="C137" s="37"/>
      <c r="D137" s="37"/>
    </row>
    <row r="138" spans="2:4" ht="13.5" thickBot="1">
      <c r="B138" s="18"/>
      <c r="C138" s="18"/>
      <c r="D138" s="18"/>
    </row>
    <row r="139" spans="2:5" ht="38.25">
      <c r="B139" s="28" t="s">
        <v>23</v>
      </c>
      <c r="C139" s="29" t="s">
        <v>45</v>
      </c>
      <c r="D139" s="30" t="s">
        <v>46</v>
      </c>
      <c r="E139" s="34" t="s">
        <v>48</v>
      </c>
    </row>
    <row r="140" spans="2:5" ht="12.75">
      <c r="B140" s="39"/>
      <c r="C140" s="44" t="s">
        <v>197</v>
      </c>
      <c r="D140" s="45" t="s">
        <v>198</v>
      </c>
      <c r="E140" s="45" t="s">
        <v>199</v>
      </c>
    </row>
    <row r="141" spans="2:5" ht="12.75">
      <c r="B141" s="6" t="str">
        <f>'[1]RESULTATOT'!$B48</f>
        <v>Revenus d'emplois (y compris retraites et pensions invalidité)</v>
      </c>
      <c r="C141" s="15">
        <v>44.52878664</v>
      </c>
      <c r="D141" s="15">
        <v>39.722917246</v>
      </c>
      <c r="E141" s="15">
        <v>57.76229836</v>
      </c>
    </row>
    <row r="142" spans="2:5" ht="12.75">
      <c r="B142" s="6" t="str">
        <f>'[1]RESULTATOT'!$B49</f>
        <v>ASSEDIC</v>
      </c>
      <c r="C142" s="15">
        <v>8.1455097513</v>
      </c>
      <c r="D142" s="15">
        <v>12.077193958</v>
      </c>
      <c r="E142" s="15">
        <v>11.603452873</v>
      </c>
    </row>
    <row r="143" spans="2:5" ht="12.75">
      <c r="B143" s="6" t="str">
        <f>'[1]RESULTATOT'!$B50</f>
        <v>RMI</v>
      </c>
      <c r="C143" s="15">
        <v>6.0200864183</v>
      </c>
      <c r="D143" s="15">
        <v>19.254471319</v>
      </c>
      <c r="E143" s="15">
        <v>12.94327423</v>
      </c>
    </row>
    <row r="144" spans="2:5" ht="12.75">
      <c r="B144" s="6" t="str">
        <f>'[1]RESULTATOT'!$B51</f>
        <v>AAH</v>
      </c>
      <c r="C144" s="15">
        <v>2.9428938456</v>
      </c>
      <c r="D144" s="15">
        <v>8.198962098</v>
      </c>
      <c r="E144" s="15">
        <v>4.5543927476</v>
      </c>
    </row>
    <row r="145" spans="2:5" ht="12.75">
      <c r="B145" s="6" t="str">
        <f>'[1]RESULTATOT'!$B52</f>
        <v>Autres prestations sociales</v>
      </c>
      <c r="C145" s="15">
        <v>2.90202032</v>
      </c>
      <c r="D145" s="15">
        <v>2.6665739968</v>
      </c>
      <c r="E145" s="15">
        <v>4.2760965205</v>
      </c>
    </row>
    <row r="146" spans="2:5" ht="12.75">
      <c r="B146" s="6" t="str">
        <f>'[1]RESULTATOT'!$B53</f>
        <v>Ressources provenant d'un tiers</v>
      </c>
      <c r="C146" s="15">
        <v>22.497956324</v>
      </c>
      <c r="D146" s="15">
        <v>6.5911407655</v>
      </c>
      <c r="E146" s="15">
        <v>2.4946673777</v>
      </c>
    </row>
    <row r="147" spans="2:5" ht="12.75">
      <c r="B147" s="6" t="str">
        <f>'[1]RESULTATOT'!$B54</f>
        <v>Autres ressources (y compris sans revenus)</v>
      </c>
      <c r="C147" s="15">
        <v>12.962746701</v>
      </c>
      <c r="D147" s="15">
        <v>11.488740617</v>
      </c>
      <c r="E147" s="15">
        <v>6.3658178909</v>
      </c>
    </row>
    <row r="148" spans="2:5" ht="13.5" thickBot="1">
      <c r="B148" s="8" t="s">
        <v>4</v>
      </c>
      <c r="C148" s="17">
        <f>SUM(C141:C147)</f>
        <v>100.0000000002</v>
      </c>
      <c r="D148" s="17">
        <f>SUM(D141:D147)</f>
        <v>100.0000000003</v>
      </c>
      <c r="E148" s="17">
        <v>99.99999999999999</v>
      </c>
    </row>
    <row r="149" spans="2:5" ht="12.75">
      <c r="B149" s="25" t="s">
        <v>5</v>
      </c>
      <c r="C149" s="27">
        <v>88.410510557</v>
      </c>
      <c r="D149" s="27">
        <v>88.95758625</v>
      </c>
      <c r="E149" s="27">
        <v>89.500059659</v>
      </c>
    </row>
    <row r="150" spans="3:4" ht="12.75">
      <c r="C150" s="11"/>
      <c r="D150" s="11"/>
    </row>
    <row r="151" spans="3:4" ht="12.75">
      <c r="C151" s="11"/>
      <c r="D151" s="11"/>
    </row>
    <row r="152" spans="2:4" ht="12.75">
      <c r="B152" s="49" t="s">
        <v>128</v>
      </c>
      <c r="C152" s="37"/>
      <c r="D152" s="37"/>
    </row>
    <row r="153" spans="2:4" ht="13.5" thickBot="1">
      <c r="B153" s="18"/>
      <c r="C153" s="18"/>
      <c r="D153" s="18"/>
    </row>
    <row r="154" spans="2:5" ht="38.25">
      <c r="B154" s="28" t="s">
        <v>24</v>
      </c>
      <c r="C154" s="29" t="s">
        <v>45</v>
      </c>
      <c r="D154" s="30" t="s">
        <v>46</v>
      </c>
      <c r="E154" s="34" t="s">
        <v>48</v>
      </c>
    </row>
    <row r="155" spans="2:5" ht="12.75">
      <c r="B155" s="39"/>
      <c r="C155" s="44" t="s">
        <v>200</v>
      </c>
      <c r="D155" s="45" t="s">
        <v>201</v>
      </c>
      <c r="E155" s="45" t="s">
        <v>202</v>
      </c>
    </row>
    <row r="156" spans="2:5" ht="12.75">
      <c r="B156" s="6" t="str">
        <f>'[1]RESULTATOT'!$B56</f>
        <v>Activité rémunérée continue</v>
      </c>
      <c r="C156" s="15">
        <v>28.384524679</v>
      </c>
      <c r="D156" s="15">
        <v>27.888240575</v>
      </c>
      <c r="E156" s="15">
        <v>43.951834492</v>
      </c>
    </row>
    <row r="157" spans="2:5" ht="12.75">
      <c r="B157" s="6" t="str">
        <f>'[1]RESULTATOT'!$B57</f>
        <v>Activité rémunérée intermittente</v>
      </c>
      <c r="C157" s="15">
        <v>17.580998372</v>
      </c>
      <c r="D157" s="15">
        <v>15.13464991</v>
      </c>
      <c r="E157" s="15">
        <v>6.0740261839</v>
      </c>
    </row>
    <row r="158" spans="2:5" ht="12.75">
      <c r="B158" s="6" t="str">
        <f>'[1]RESULTATOT'!$B58</f>
        <v>Chômage</v>
      </c>
      <c r="C158" s="15">
        <v>16.019989893</v>
      </c>
      <c r="D158" s="15">
        <v>25.614901257</v>
      </c>
      <c r="E158" s="15">
        <v>17.83578471</v>
      </c>
    </row>
    <row r="159" spans="2:5" ht="12.75">
      <c r="B159" s="6" t="str">
        <f>'[1]RESULTATOT'!$B59</f>
        <v>Etudiant, élève, stage non rémunéré</v>
      </c>
      <c r="C159" s="15">
        <v>23.645347858</v>
      </c>
      <c r="D159" s="15">
        <v>4.4142728905</v>
      </c>
      <c r="E159" s="15">
        <v>3.7530305479</v>
      </c>
    </row>
    <row r="160" spans="2:5" ht="12.75">
      <c r="B160" s="6" t="str">
        <f>'[1]RESULTATOT'!$B60</f>
        <v>Retraité</v>
      </c>
      <c r="C160" s="15">
        <v>0.1572238756</v>
      </c>
      <c r="D160" s="15">
        <v>0.9672351885</v>
      </c>
      <c r="E160" s="15">
        <v>6.8207531922</v>
      </c>
    </row>
    <row r="161" spans="2:5" ht="12.75">
      <c r="B161" s="6" t="str">
        <f>'[1]RESULTATOT'!$B61</f>
        <v>Autre inactif</v>
      </c>
      <c r="C161" s="15">
        <v>14.211915324</v>
      </c>
      <c r="D161" s="15">
        <v>25.98070018</v>
      </c>
      <c r="E161" s="15">
        <v>21.564570874</v>
      </c>
    </row>
    <row r="162" spans="2:5" ht="13.5" thickBot="1">
      <c r="B162" s="8" t="s">
        <v>4</v>
      </c>
      <c r="C162" s="17">
        <f>SUM(C156:C161)</f>
        <v>100.0000000016</v>
      </c>
      <c r="D162" s="17">
        <f>SUM(D156:D161)</f>
        <v>100.000000001</v>
      </c>
      <c r="E162" s="17">
        <v>100</v>
      </c>
    </row>
    <row r="163" spans="2:5" ht="12.75">
      <c r="B163" s="25" t="s">
        <v>5</v>
      </c>
      <c r="C163" s="27">
        <v>91.936399773</v>
      </c>
      <c r="D163" s="27">
        <v>91.834631713</v>
      </c>
      <c r="E163" s="27">
        <v>92.277174562</v>
      </c>
    </row>
    <row r="164" spans="3:4" ht="12.75">
      <c r="C164" s="11"/>
      <c r="D164" s="11"/>
    </row>
    <row r="165" spans="3:4" ht="12.75">
      <c r="C165" s="11"/>
      <c r="D165" s="11"/>
    </row>
    <row r="166" spans="2:4" ht="12.75">
      <c r="B166" s="49" t="s">
        <v>129</v>
      </c>
      <c r="C166" s="37"/>
      <c r="D166" s="37"/>
    </row>
    <row r="167" spans="2:4" ht="13.5" thickBot="1">
      <c r="B167" s="18"/>
      <c r="C167" s="18"/>
      <c r="D167" s="18"/>
    </row>
    <row r="168" spans="2:5" ht="38.25">
      <c r="B168" s="28" t="s">
        <v>25</v>
      </c>
      <c r="C168" s="29" t="s">
        <v>45</v>
      </c>
      <c r="D168" s="30" t="s">
        <v>46</v>
      </c>
      <c r="E168" s="34" t="s">
        <v>48</v>
      </c>
    </row>
    <row r="169" spans="2:5" ht="12.75">
      <c r="B169" s="39"/>
      <c r="C169" s="44" t="s">
        <v>203</v>
      </c>
      <c r="D169" s="45" t="s">
        <v>204</v>
      </c>
      <c r="E169" s="45" t="s">
        <v>205</v>
      </c>
    </row>
    <row r="170" spans="2:5" ht="12.75">
      <c r="B170" s="6" t="str">
        <f>'[1]RESULTATOT'!$B63</f>
        <v>Pas terminé le primaire</v>
      </c>
      <c r="C170" s="15">
        <v>0.2403697997</v>
      </c>
      <c r="D170" s="15">
        <v>0.7918580747</v>
      </c>
      <c r="E170" s="15">
        <v>0.7269378478</v>
      </c>
    </row>
    <row r="171" spans="2:5" ht="12.75">
      <c r="B171" s="6" t="str">
        <f>'[1]RESULTATOT'!$B64</f>
        <v>Niveau primaire</v>
      </c>
      <c r="C171" s="15">
        <v>3.6363636364</v>
      </c>
      <c r="D171" s="15">
        <v>5.5963046623</v>
      </c>
      <c r="E171" s="15">
        <v>7.6436241085</v>
      </c>
    </row>
    <row r="172" spans="2:5" ht="12.75">
      <c r="B172" s="6" t="str">
        <f>'[1]RESULTATOT'!$B65</f>
        <v>Niveau BEPC</v>
      </c>
      <c r="C172" s="15">
        <v>16.727272727</v>
      </c>
      <c r="D172" s="15">
        <v>16.677241694</v>
      </c>
      <c r="E172" s="15">
        <v>14.566188573</v>
      </c>
    </row>
    <row r="173" spans="2:5" ht="12.75">
      <c r="B173" s="6" t="str">
        <f>'[1]RESULTATOT'!$B66</f>
        <v>Niveau BEP, CAP</v>
      </c>
      <c r="C173" s="15">
        <v>46.126348228</v>
      </c>
      <c r="D173" s="15">
        <v>47.912489531</v>
      </c>
      <c r="E173" s="15">
        <v>46.880633278</v>
      </c>
    </row>
    <row r="174" spans="2:5" ht="12.75">
      <c r="B174" s="6" t="str">
        <f>'[1]RESULTATOT'!$B67</f>
        <v>Niveau Bac</v>
      </c>
      <c r="C174" s="15">
        <v>22.317411402</v>
      </c>
      <c r="D174" s="15">
        <v>17.971625086</v>
      </c>
      <c r="E174" s="15">
        <v>14.164511325</v>
      </c>
    </row>
    <row r="175" spans="2:5" ht="12.75">
      <c r="B175" s="6" t="str">
        <f>'[1]RESULTATOT'!$B68</f>
        <v>Niveau Bac+2</v>
      </c>
      <c r="C175" s="15">
        <v>6.6070878274</v>
      </c>
      <c r="D175" s="15">
        <v>6.0150757595</v>
      </c>
      <c r="E175" s="15">
        <v>7.9120620738</v>
      </c>
    </row>
    <row r="176" spans="2:5" ht="12.75">
      <c r="B176" s="6" t="str">
        <f>'[1]RESULTATOT'!$B69</f>
        <v>Niveau au-delà Bac+2</v>
      </c>
      <c r="C176" s="15">
        <v>4.345146379</v>
      </c>
      <c r="D176" s="15">
        <v>5.0354051928</v>
      </c>
      <c r="E176" s="15">
        <v>8.1060427933</v>
      </c>
    </row>
    <row r="177" spans="2:5" ht="13.5" thickBot="1">
      <c r="B177" s="8" t="s">
        <v>4</v>
      </c>
      <c r="C177" s="17">
        <f>SUM(C170:C176)</f>
        <v>99.99999999949999</v>
      </c>
      <c r="D177" s="17">
        <f>SUM(D170:D176)</f>
        <v>100.00000000029999</v>
      </c>
      <c r="E177" s="17">
        <v>100.00000000000001</v>
      </c>
    </row>
    <row r="178" spans="2:5" ht="12.75">
      <c r="B178" s="25" t="s">
        <v>5</v>
      </c>
      <c r="C178" s="27">
        <v>83.759227712</v>
      </c>
      <c r="D178" s="27">
        <v>81.202341206</v>
      </c>
      <c r="E178" s="27">
        <v>76.118601599</v>
      </c>
    </row>
    <row r="179" spans="3:4" ht="12.75">
      <c r="C179" s="11"/>
      <c r="D179" s="11"/>
    </row>
    <row r="180" spans="2:5" ht="12.75">
      <c r="B180"/>
      <c r="C180"/>
      <c r="D180"/>
      <c r="E180"/>
    </row>
    <row r="181" spans="2:5" ht="15">
      <c r="B181" s="121" t="s">
        <v>177</v>
      </c>
      <c r="C181" s="121"/>
      <c r="D181" s="121"/>
      <c r="E181" s="121"/>
    </row>
    <row r="182" spans="3:4" ht="12.75">
      <c r="C182" s="11"/>
      <c r="D182" s="11"/>
    </row>
    <row r="183" spans="2:4" ht="12.75">
      <c r="B183" s="49" t="s">
        <v>130</v>
      </c>
      <c r="C183" s="37"/>
      <c r="D183" s="37"/>
    </row>
    <row r="184" spans="2:4" ht="13.5" thickBot="1">
      <c r="B184" s="18"/>
      <c r="C184" s="18"/>
      <c r="D184" s="18"/>
    </row>
    <row r="185" spans="2:5" ht="38.25">
      <c r="B185" s="40" t="s">
        <v>26</v>
      </c>
      <c r="C185" s="29" t="s">
        <v>45</v>
      </c>
      <c r="D185" s="30" t="s">
        <v>46</v>
      </c>
      <c r="E185" s="34" t="s">
        <v>48</v>
      </c>
    </row>
    <row r="186" spans="2:5" ht="12.75">
      <c r="B186" s="39"/>
      <c r="C186" s="44" t="s">
        <v>206</v>
      </c>
      <c r="D186" s="45" t="s">
        <v>207</v>
      </c>
      <c r="E186" s="45" t="s">
        <v>208</v>
      </c>
    </row>
    <row r="187" spans="2:5" ht="12.75">
      <c r="B187" s="6" t="str">
        <f>'[1]RESULTATOT'!$B71</f>
        <v>Le patient lui-même</v>
      </c>
      <c r="C187" s="15">
        <v>19.087770924</v>
      </c>
      <c r="D187" s="15">
        <v>47.015738763</v>
      </c>
      <c r="E187" s="15">
        <v>22.55135503</v>
      </c>
    </row>
    <row r="188" spans="2:5" ht="12.75">
      <c r="B188" s="6" t="str">
        <f>'[1]RESULTATOT'!$B72</f>
        <v>Les proches (familles/amis)</v>
      </c>
      <c r="C188" s="15">
        <v>9.7674155396</v>
      </c>
      <c r="D188" s="15">
        <v>7.585996425</v>
      </c>
      <c r="E188" s="15">
        <v>5.4294023017</v>
      </c>
    </row>
    <row r="189" spans="2:5" ht="12.75">
      <c r="B189" s="6" t="str">
        <f>'[1]RESULTATOT'!$B73</f>
        <v>Médecin de ville</v>
      </c>
      <c r="C189" s="15">
        <v>3.5821402298</v>
      </c>
      <c r="D189" s="15">
        <v>9.9032131491</v>
      </c>
      <c r="E189" s="15">
        <v>10.379284742</v>
      </c>
    </row>
    <row r="190" spans="2:5" ht="12.75">
      <c r="B190" s="6" t="str">
        <f>'[1]RESULTATOT'!$B74</f>
        <v>CSST, assimilé</v>
      </c>
      <c r="C190" s="15">
        <v>0.9337332352</v>
      </c>
      <c r="D190" s="15">
        <v>7.0126869251</v>
      </c>
      <c r="E190" s="15">
        <v>0.276884049</v>
      </c>
    </row>
    <row r="191" spans="2:5" ht="12.75">
      <c r="B191" s="6" t="str">
        <f>'[1]RESULTATOT'!$B75</f>
        <v>structures de RDR</v>
      </c>
      <c r="C191" s="15">
        <v>0.4470601551</v>
      </c>
      <c r="D191" s="15">
        <v>1.1596983041</v>
      </c>
      <c r="E191" s="15">
        <v>0.6558594233</v>
      </c>
    </row>
    <row r="192" spans="2:5" ht="12.75">
      <c r="B192" s="6" t="str">
        <f>'[1]RESULTATOT'!$B76</f>
        <v>Structure spécialisée en  alcoologie</v>
      </c>
      <c r="C192" s="15">
        <v>0.3961292513</v>
      </c>
      <c r="D192" s="15">
        <v>0.6932031216</v>
      </c>
      <c r="E192" s="15">
        <v>5.0689889865</v>
      </c>
    </row>
    <row r="193" spans="2:5" ht="12.75">
      <c r="B193" s="6" t="str">
        <f>'[1]RESULTATOT'!$B77</f>
        <v>Equipe de liaison</v>
      </c>
      <c r="C193" s="15">
        <v>0.7130326524</v>
      </c>
      <c r="D193" s="15">
        <v>1.2883114618</v>
      </c>
      <c r="E193" s="15">
        <v>1.5468382626</v>
      </c>
    </row>
    <row r="194" spans="2:5" ht="12.75">
      <c r="B194" s="6" t="str">
        <f>'[1]RESULTATOT'!$B78</f>
        <v>Autre hôpital/autre sanitaire</v>
      </c>
      <c r="C194" s="15">
        <v>2.3994114651</v>
      </c>
      <c r="D194" s="15">
        <v>5.637180102</v>
      </c>
      <c r="E194" s="15">
        <v>9.7218784804</v>
      </c>
    </row>
    <row r="195" spans="2:5" ht="12.75">
      <c r="B195" s="6" t="str">
        <f>'[1]RESULTATOT'!$B79</f>
        <v>Institutions et services soc</v>
      </c>
      <c r="C195" s="15">
        <v>4.2499009677</v>
      </c>
      <c r="D195" s="15">
        <v>4.6823908968</v>
      </c>
      <c r="E195" s="15">
        <v>11.052159386</v>
      </c>
    </row>
    <row r="196" spans="2:5" ht="12.75">
      <c r="B196" s="6" t="str">
        <f>'[1]RESULTATOT'!$B80</f>
        <v>Obligation de soins</v>
      </c>
      <c r="C196" s="15">
        <v>14.243676079</v>
      </c>
      <c r="D196" s="15">
        <v>5.6982168549</v>
      </c>
      <c r="E196" s="15">
        <v>16.503217424</v>
      </c>
    </row>
    <row r="197" spans="2:5" ht="12.75">
      <c r="B197" s="6" t="str">
        <f>'[1]RESULTATOT'!$B81</f>
        <v>Injonction thérapeutique ou autre mesure présentencielle</v>
      </c>
      <c r="C197" s="15">
        <v>9.7957104861</v>
      </c>
      <c r="D197" s="15">
        <v>2.7793521385</v>
      </c>
      <c r="E197" s="15">
        <v>0.0170152209</v>
      </c>
    </row>
    <row r="198" spans="2:5" ht="12.75">
      <c r="B198" s="6" t="str">
        <f>'[1]RESULTATOT'!$B82</f>
        <v>Justice : classement avec orientation</v>
      </c>
      <c r="C198" s="15">
        <v>17.503253919</v>
      </c>
      <c r="D198" s="15">
        <v>1.2686925056</v>
      </c>
      <c r="E198" s="15">
        <v>0.0835292662</v>
      </c>
    </row>
    <row r="199" spans="2:5" ht="12.75">
      <c r="B199" s="6" t="str">
        <f>'[1]RESULTATOT'!$B83</f>
        <v>Autre mesure judiciaire ou administrative</v>
      </c>
      <c r="C199" s="15">
        <v>13.50800747</v>
      </c>
      <c r="D199" s="15">
        <v>2.9842612373</v>
      </c>
      <c r="E199" s="15">
        <v>13.169780968</v>
      </c>
    </row>
    <row r="200" spans="2:5" ht="12.75">
      <c r="B200" s="6" t="str">
        <f>'[1]RESULTATOT'!$B84</f>
        <v>Milieu scolaire/Universitaire</v>
      </c>
      <c r="C200" s="15">
        <v>2.0202591817</v>
      </c>
      <c r="D200" s="15">
        <v>0.725901382</v>
      </c>
      <c r="E200" s="15">
        <v>0.0139215444</v>
      </c>
    </row>
    <row r="201" spans="2:5" ht="12.75">
      <c r="B201" s="6" t="str">
        <f>'[1]RESULTATOT'!$B85</f>
        <v>Autre</v>
      </c>
      <c r="C201" s="15">
        <v>1.3524984438</v>
      </c>
      <c r="D201" s="15">
        <v>1.5651567337</v>
      </c>
      <c r="E201" s="15">
        <v>3.5298849152</v>
      </c>
    </row>
    <row r="202" spans="2:5" ht="13.5" thickBot="1">
      <c r="B202" s="8" t="s">
        <v>4</v>
      </c>
      <c r="C202" s="17">
        <f>SUM(C187:C201)</f>
        <v>99.99999999980001</v>
      </c>
      <c r="D202" s="17">
        <f>SUM(D187:D201)</f>
        <v>100.00000000050002</v>
      </c>
      <c r="E202" s="17">
        <v>99.99999999999999</v>
      </c>
    </row>
    <row r="203" spans="2:5" ht="12.75">
      <c r="B203" s="25" t="s">
        <v>5</v>
      </c>
      <c r="C203" s="27">
        <v>91.223994631</v>
      </c>
      <c r="D203" s="27">
        <v>94.54268167</v>
      </c>
      <c r="E203" s="27">
        <v>96.420474884</v>
      </c>
    </row>
    <row r="204" spans="3:4" ht="12.75">
      <c r="C204" s="13"/>
      <c r="D204" s="13"/>
    </row>
    <row r="205" spans="3:4" ht="12.75">
      <c r="C205" s="11"/>
      <c r="D205" s="11"/>
    </row>
    <row r="206" spans="2:5" ht="12.75">
      <c r="B206" s="49" t="s">
        <v>131</v>
      </c>
      <c r="C206" s="37"/>
      <c r="D206" s="37"/>
      <c r="E206" s="25"/>
    </row>
    <row r="207" spans="2:4" ht="13.5" thickBot="1">
      <c r="B207" s="18"/>
      <c r="C207" s="18"/>
      <c r="D207" s="18"/>
    </row>
    <row r="208" spans="2:5" ht="38.25">
      <c r="B208" s="40" t="s">
        <v>27</v>
      </c>
      <c r="C208" s="29" t="s">
        <v>45</v>
      </c>
      <c r="D208" s="30" t="s">
        <v>46</v>
      </c>
      <c r="E208" s="34" t="s">
        <v>48</v>
      </c>
    </row>
    <row r="209" spans="2:5" ht="12.75">
      <c r="B209" s="39"/>
      <c r="C209" s="44" t="s">
        <v>209</v>
      </c>
      <c r="D209" s="45" t="s">
        <v>210</v>
      </c>
      <c r="E209" s="45" t="s">
        <v>211</v>
      </c>
    </row>
    <row r="210" spans="2:5" ht="12.75">
      <c r="B210" s="6" t="str">
        <f>'[1]RESULTATOT'!$B87</f>
        <v>Jamais été pris en charge</v>
      </c>
      <c r="C210" s="15">
        <v>76.130283055</v>
      </c>
      <c r="D210" s="15">
        <v>40.506257432</v>
      </c>
      <c r="E210" s="15">
        <v>30.072589008</v>
      </c>
    </row>
    <row r="211" spans="2:5" ht="12.75">
      <c r="B211" s="6" t="str">
        <f>'[1]RESULTATOT'!$B88</f>
        <v>Déjà été pris en charge (mais plus actuellement)</v>
      </c>
      <c r="C211" s="15">
        <v>17.355564172</v>
      </c>
      <c r="D211" s="15">
        <v>30.185740982</v>
      </c>
      <c r="E211" s="15">
        <v>48.600069132</v>
      </c>
    </row>
    <row r="212" spans="2:5" ht="12.75">
      <c r="B212" s="6" t="str">
        <f>'[1]RESULTATOT'!$B89</f>
        <v>Suivi actuellement</v>
      </c>
      <c r="C212" s="15">
        <v>6.5141527724</v>
      </c>
      <c r="D212" s="15">
        <v>29.308001586</v>
      </c>
      <c r="E212" s="15">
        <v>21.32734186</v>
      </c>
    </row>
    <row r="213" spans="2:5" ht="13.5" thickBot="1">
      <c r="B213" s="8" t="s">
        <v>4</v>
      </c>
      <c r="C213" s="17">
        <f>SUM(C210:C212)</f>
        <v>99.9999999994</v>
      </c>
      <c r="D213" s="17">
        <f>SUM(D210:D212)</f>
        <v>100</v>
      </c>
      <c r="E213" s="17">
        <v>100</v>
      </c>
    </row>
    <row r="214" spans="2:5" ht="12.75">
      <c r="B214" s="25" t="s">
        <v>5</v>
      </c>
      <c r="C214" s="27">
        <v>66.568581901</v>
      </c>
      <c r="D214" s="27">
        <v>72.7876015</v>
      </c>
      <c r="E214" s="27">
        <v>4.314819234</v>
      </c>
    </row>
    <row r="215" spans="2:5" ht="12.75">
      <c r="B215" s="25"/>
      <c r="C215" s="27"/>
      <c r="D215" s="27"/>
      <c r="E215" s="27"/>
    </row>
    <row r="216" spans="3:4" ht="12.75">
      <c r="C216" s="11"/>
      <c r="D216" s="11"/>
    </row>
    <row r="217" spans="2:5" ht="15">
      <c r="B217" s="121" t="s">
        <v>148</v>
      </c>
      <c r="C217" s="121"/>
      <c r="D217" s="121"/>
      <c r="E217" s="121"/>
    </row>
    <row r="218" spans="3:4" ht="12.75">
      <c r="C218" s="11"/>
      <c r="D218" s="11"/>
    </row>
    <row r="219" spans="2:4" ht="12.75">
      <c r="B219" s="49" t="s">
        <v>153</v>
      </c>
      <c r="C219" s="37"/>
      <c r="D219" s="37"/>
    </row>
    <row r="220" spans="2:4" ht="13.5" thickBot="1">
      <c r="B220" s="18"/>
      <c r="C220" s="18"/>
      <c r="D220" s="18"/>
    </row>
    <row r="221" spans="2:5" ht="38.25">
      <c r="B221" s="28" t="s">
        <v>28</v>
      </c>
      <c r="C221" s="29" t="s">
        <v>45</v>
      </c>
      <c r="D221" s="30" t="s">
        <v>46</v>
      </c>
      <c r="E221" s="34" t="s">
        <v>48</v>
      </c>
    </row>
    <row r="222" spans="2:5" ht="12.75">
      <c r="B222" s="31"/>
      <c r="C222" s="44" t="s">
        <v>323</v>
      </c>
      <c r="D222" s="45" t="s">
        <v>324</v>
      </c>
      <c r="E222" s="45" t="s">
        <v>325</v>
      </c>
    </row>
    <row r="223" spans="2:5" ht="12.75">
      <c r="B223" s="6" t="s">
        <v>49</v>
      </c>
      <c r="C223" s="15">
        <v>23.575472197</v>
      </c>
      <c r="D223" s="15">
        <v>35.974953738</v>
      </c>
      <c r="E223" s="15">
        <v>74.0562603</v>
      </c>
    </row>
    <row r="224" spans="2:5" ht="12.75">
      <c r="B224" s="6" t="s">
        <v>50</v>
      </c>
      <c r="C224" s="15">
        <v>46.759430718</v>
      </c>
      <c r="D224" s="15">
        <v>53.847312476</v>
      </c>
      <c r="E224" s="15">
        <v>70.497834668</v>
      </c>
    </row>
    <row r="225" spans="2:5" ht="12.75">
      <c r="B225" s="6" t="str">
        <f>'[1]RESULTATOT'!$B109</f>
        <v>Cannabis</v>
      </c>
      <c r="C225" s="15">
        <v>99.095285964</v>
      </c>
      <c r="D225" s="15">
        <v>41.220897706</v>
      </c>
      <c r="E225" s="15">
        <v>13.731652167</v>
      </c>
    </row>
    <row r="226" spans="2:5" ht="12.75">
      <c r="B226" s="6" t="str">
        <f>'[1]RESULTATOT'!$B110</f>
        <v>Benzodiazépines</v>
      </c>
      <c r="C226" s="15">
        <v>0.5872705148</v>
      </c>
      <c r="D226" s="15">
        <v>7.2233937255</v>
      </c>
      <c r="E226" s="15">
        <v>0.6515157322</v>
      </c>
    </row>
    <row r="227" spans="2:5" ht="12.75">
      <c r="B227" s="6" t="str">
        <f>'[1]RESULTATOT'!$B111</f>
        <v>Autres hypnot. et tranquillisants</v>
      </c>
      <c r="C227" s="15">
        <v>0.2010475636</v>
      </c>
      <c r="D227" s="15">
        <v>0.8563928218</v>
      </c>
      <c r="E227" s="15">
        <v>0.2356953972</v>
      </c>
    </row>
    <row r="228" spans="2:5" ht="12.75">
      <c r="B228" s="6" t="str">
        <f>'[1]RESULTATOT'!$B126</f>
        <v>Antidépresseurs</v>
      </c>
      <c r="C228" s="15">
        <v>0.206338289</v>
      </c>
      <c r="D228" s="15">
        <v>0.8757584886</v>
      </c>
      <c r="E228" s="15">
        <v>0.3621660982</v>
      </c>
    </row>
    <row r="229" spans="2:5" ht="12.75">
      <c r="B229" s="6" t="str">
        <f>'[1]RESULTATOT'!$B127</f>
        <v>Barbituriques</v>
      </c>
      <c r="C229" s="15">
        <v>0.0476165282</v>
      </c>
      <c r="D229" s="15">
        <v>0.3335198175</v>
      </c>
      <c r="E229" s="15">
        <v>0.067067796</v>
      </c>
    </row>
    <row r="230" spans="2:5" ht="12.75">
      <c r="B230" s="6" t="str">
        <f>'[1]RESULTATOT'!$B112</f>
        <v>Héroïne</v>
      </c>
      <c r="C230" s="15">
        <v>3.2590868208</v>
      </c>
      <c r="D230" s="15">
        <v>46.191418858</v>
      </c>
      <c r="E230" s="15">
        <v>3.1138619553</v>
      </c>
    </row>
    <row r="231" spans="2:5" ht="12.75">
      <c r="B231" s="6" t="str">
        <f>'[1]RESULTATOT'!$B113</f>
        <v>Autres opiacés</v>
      </c>
      <c r="C231" s="15">
        <v>0.1904661129</v>
      </c>
      <c r="D231" s="15">
        <v>4.1162800706</v>
      </c>
      <c r="E231" s="15">
        <v>0.1801249377</v>
      </c>
    </row>
    <row r="232" spans="2:5" ht="12.75">
      <c r="B232" s="6" t="str">
        <f>'[1]RESULTATOT'!$B114</f>
        <v>Buprénorphine haut dosage</v>
      </c>
      <c r="C232" s="15">
        <v>0.4444209301</v>
      </c>
      <c r="D232" s="15">
        <v>10.453156604</v>
      </c>
      <c r="E232" s="15">
        <v>0.348752539</v>
      </c>
    </row>
    <row r="233" spans="2:5" ht="12.75">
      <c r="B233" s="6" t="str">
        <f>'[1]RESULTATOT'!$B115</f>
        <v>Méthadone</v>
      </c>
      <c r="C233" s="15">
        <v>0.1005237818</v>
      </c>
      <c r="D233" s="15">
        <v>3.9204716616</v>
      </c>
      <c r="E233" s="15">
        <v>0.1398842601</v>
      </c>
    </row>
    <row r="234" spans="2:5" ht="12.75">
      <c r="B234" s="6" t="str">
        <f>'[1]RESULTATOT'!$B116</f>
        <v>Cocaïne</v>
      </c>
      <c r="C234" s="15">
        <v>6.9943389239</v>
      </c>
      <c r="D234" s="15">
        <v>23.053750484</v>
      </c>
      <c r="E234" s="15">
        <v>2.4604300004</v>
      </c>
    </row>
    <row r="235" spans="2:5" ht="12.75">
      <c r="B235" s="6" t="str">
        <f>'[1]RESULTATOT'!$B117</f>
        <v>Crack</v>
      </c>
      <c r="C235" s="15">
        <v>0.841225332</v>
      </c>
      <c r="D235" s="15">
        <v>3.7999741791</v>
      </c>
      <c r="E235" s="15">
        <v>0.1226382555</v>
      </c>
    </row>
    <row r="236" spans="2:5" ht="12.75">
      <c r="B236" s="6" t="str">
        <f>'[1]RESULTATOT'!$B118</f>
        <v>MDMA et dérivés</v>
      </c>
      <c r="C236" s="15">
        <v>2.95222475</v>
      </c>
      <c r="D236" s="15">
        <v>4.4175237767</v>
      </c>
      <c r="E236" s="15">
        <v>0.4139041122</v>
      </c>
    </row>
    <row r="237" spans="2:5" ht="12.75">
      <c r="B237" s="6" t="str">
        <f>'[1]RESULTATOT'!$B119</f>
        <v>Amphétamines</v>
      </c>
      <c r="C237" s="15">
        <v>0.9205862124</v>
      </c>
      <c r="D237" s="15">
        <v>1.95808409</v>
      </c>
      <c r="E237" s="15">
        <v>0.1609627103</v>
      </c>
    </row>
    <row r="238" spans="2:5" ht="12.75">
      <c r="B238" s="6" t="str">
        <f>'[1]RESULTATOT'!$B120</f>
        <v>Autres stimulants</v>
      </c>
      <c r="C238" s="15">
        <v>0.0687794297</v>
      </c>
      <c r="D238" s="15">
        <v>0.187201446</v>
      </c>
      <c r="E238" s="15">
        <v>0.0766489097</v>
      </c>
    </row>
    <row r="239" spans="2:5" ht="12.75">
      <c r="B239" s="6" t="str">
        <f>'[1]RESULTATOT'!$B121</f>
        <v>LSD</v>
      </c>
      <c r="C239" s="15">
        <v>1.5660547061</v>
      </c>
      <c r="D239" s="15">
        <v>2.7047381331</v>
      </c>
      <c r="E239" s="15">
        <v>0.2912658567</v>
      </c>
    </row>
    <row r="240" spans="2:5" ht="12.75">
      <c r="B240" s="6" t="str">
        <f>'[1]RESULTATOT'!$B122</f>
        <v>Champignons hallucinogènes</v>
      </c>
      <c r="C240" s="15">
        <v>0.3227342469</v>
      </c>
      <c r="D240" s="15">
        <v>0.1742910014</v>
      </c>
      <c r="E240" s="15">
        <v>0.0977273598</v>
      </c>
    </row>
    <row r="241" spans="2:5" ht="12.75">
      <c r="B241" s="6" t="str">
        <f>'[1]RESULTATOT'!$B123</f>
        <v>Autres hallucinogènes</v>
      </c>
      <c r="C241" s="15">
        <v>0.1640124861</v>
      </c>
      <c r="D241" s="15">
        <v>0.249601928</v>
      </c>
      <c r="E241" s="15">
        <v>0.007664891</v>
      </c>
    </row>
    <row r="242" spans="2:5" ht="12.75">
      <c r="B242" s="6" t="str">
        <f>'[1]RESULTATOT'!$B124</f>
        <v>Colles et solvants</v>
      </c>
      <c r="C242" s="15">
        <v>0.1745939368</v>
      </c>
      <c r="D242" s="15">
        <v>0.6713431166</v>
      </c>
      <c r="E242" s="15">
        <v>0.0843138006</v>
      </c>
    </row>
    <row r="243" spans="2:5" ht="12.75">
      <c r="B243" s="6" t="str">
        <f>'[1]RESULTATOT'!$B125</f>
        <v>Autres produits</v>
      </c>
      <c r="C243" s="15">
        <v>1.3597164171</v>
      </c>
      <c r="D243" s="15">
        <v>2.4508327237</v>
      </c>
      <c r="E243" s="15">
        <v>1.6153757713</v>
      </c>
    </row>
    <row r="244" spans="2:5" ht="12.75">
      <c r="B244" s="6" t="str">
        <f>'[1]RESULTATOT'!$B128</f>
        <v>Pas de produit consommé</v>
      </c>
      <c r="C244" s="15">
        <v>2.4263073667</v>
      </c>
      <c r="D244" s="15">
        <v>4.2187049174</v>
      </c>
      <c r="E244" s="15">
        <v>22.166209283</v>
      </c>
    </row>
    <row r="245" spans="2:5" ht="12.75">
      <c r="B245" s="6" t="s">
        <v>215</v>
      </c>
      <c r="C245" s="15">
        <v>0.0211629014</v>
      </c>
      <c r="D245" s="15">
        <v>0.2022636313</v>
      </c>
      <c r="E245" s="15" t="s">
        <v>55</v>
      </c>
    </row>
    <row r="246" spans="2:5" ht="12.75">
      <c r="B246" s="6" t="s">
        <v>216</v>
      </c>
      <c r="C246" s="15">
        <v>0.074070155</v>
      </c>
      <c r="D246" s="15">
        <v>0.3744028919</v>
      </c>
      <c r="E246" s="15" t="s">
        <v>55</v>
      </c>
    </row>
    <row r="247" spans="2:5" ht="12.75">
      <c r="B247" s="6" t="s">
        <v>217</v>
      </c>
      <c r="C247" s="15">
        <v>0.0370350775</v>
      </c>
      <c r="D247" s="15">
        <v>0.1011318156</v>
      </c>
      <c r="E247" s="15" t="s">
        <v>55</v>
      </c>
    </row>
    <row r="248" spans="2:5" ht="13.5" thickBot="1">
      <c r="B248" s="23" t="s">
        <v>7</v>
      </c>
      <c r="C248" s="21">
        <f>SUM(C223:C247)</f>
        <v>192.3898013618</v>
      </c>
      <c r="D248" s="21">
        <f>SUM(D223:D247)</f>
        <v>249.5774001024</v>
      </c>
      <c r="E248" s="21">
        <f>SUM(E223:E247)</f>
        <v>190.88195680119995</v>
      </c>
    </row>
    <row r="249" spans="2:5" ht="12.75">
      <c r="B249" s="25" t="s">
        <v>5</v>
      </c>
      <c r="C249" s="27">
        <v>97.573692633</v>
      </c>
      <c r="D249" s="27">
        <v>95.779234162</v>
      </c>
      <c r="E249" s="27">
        <v>77.833790717</v>
      </c>
    </row>
    <row r="250" spans="3:4" ht="12.75">
      <c r="C250" s="13"/>
      <c r="D250" s="13"/>
    </row>
    <row r="251" spans="2:4" ht="12.75">
      <c r="B251" s="1" t="s">
        <v>14</v>
      </c>
      <c r="C251" s="11"/>
      <c r="D251" s="11"/>
    </row>
    <row r="252" spans="2:4" ht="12.75">
      <c r="B252" s="1"/>
      <c r="C252" s="11"/>
      <c r="D252" s="11"/>
    </row>
    <row r="253" spans="2:4" ht="12.75">
      <c r="B253" s="49" t="s">
        <v>132</v>
      </c>
      <c r="C253" s="37"/>
      <c r="D253" s="37"/>
    </row>
    <row r="254" spans="2:4" ht="13.5" thickBot="1">
      <c r="B254" s="18"/>
      <c r="C254" s="18"/>
      <c r="D254" s="18"/>
    </row>
    <row r="255" spans="2:5" ht="38.25">
      <c r="B255" s="40" t="s">
        <v>60</v>
      </c>
      <c r="C255" s="29" t="s">
        <v>45</v>
      </c>
      <c r="D255" s="30" t="s">
        <v>46</v>
      </c>
      <c r="E255" s="34" t="s">
        <v>48</v>
      </c>
    </row>
    <row r="256" spans="2:5" ht="12.75">
      <c r="B256" s="31"/>
      <c r="C256" s="97" t="s">
        <v>212</v>
      </c>
      <c r="D256" s="98" t="s">
        <v>213</v>
      </c>
      <c r="E256" s="98" t="s">
        <v>214</v>
      </c>
    </row>
    <row r="257" spans="2:5" ht="12.75">
      <c r="B257" s="3" t="s">
        <v>61</v>
      </c>
      <c r="C257" s="99">
        <v>0</v>
      </c>
      <c r="D257" s="99">
        <v>22.29052519</v>
      </c>
      <c r="E257" s="99">
        <v>80.936034641</v>
      </c>
    </row>
    <row r="258" spans="2:5" ht="12.75">
      <c r="B258" s="3" t="s">
        <v>62</v>
      </c>
      <c r="C258" s="99">
        <v>0</v>
      </c>
      <c r="D258" s="99">
        <v>4.8331774244</v>
      </c>
      <c r="E258" s="99">
        <v>11.334724372</v>
      </c>
    </row>
    <row r="259" spans="2:5" ht="12.75">
      <c r="B259" s="3" t="s">
        <v>63</v>
      </c>
      <c r="C259" s="99">
        <v>100</v>
      </c>
      <c r="D259" s="99">
        <v>7.9691745735</v>
      </c>
      <c r="E259" s="99">
        <v>3.9846536986</v>
      </c>
    </row>
    <row r="260" spans="2:5" ht="12.75">
      <c r="B260" s="3" t="s">
        <v>64</v>
      </c>
      <c r="C260" s="99">
        <v>0</v>
      </c>
      <c r="D260" s="99">
        <v>2.1671343935</v>
      </c>
      <c r="E260" s="99">
        <v>0.1189113998</v>
      </c>
    </row>
    <row r="261" spans="2:5" ht="12.75">
      <c r="B261" s="3" t="s">
        <v>65</v>
      </c>
      <c r="C261" s="99">
        <v>0</v>
      </c>
      <c r="D261" s="99">
        <v>0.2494543187</v>
      </c>
      <c r="E261" s="99">
        <v>0.0538466716</v>
      </c>
    </row>
    <row r="262" spans="2:5" ht="12.75">
      <c r="B262" s="3" t="s">
        <v>80</v>
      </c>
      <c r="C262" s="99">
        <v>0</v>
      </c>
      <c r="D262" s="99">
        <v>0.2828633792</v>
      </c>
      <c r="E262" s="99">
        <v>0.042628615</v>
      </c>
    </row>
    <row r="263" spans="2:5" ht="12.75">
      <c r="B263" s="3" t="s">
        <v>81</v>
      </c>
      <c r="C263" s="99">
        <v>0</v>
      </c>
      <c r="D263" s="99">
        <v>0.0846362867</v>
      </c>
      <c r="E263" s="99">
        <v>0.0336541698</v>
      </c>
    </row>
    <row r="264" spans="2:5" ht="12.75">
      <c r="B264" s="3" t="s">
        <v>66</v>
      </c>
      <c r="C264" s="99">
        <v>0</v>
      </c>
      <c r="D264" s="99">
        <v>40.090872645</v>
      </c>
      <c r="E264" s="99">
        <v>1.4785398578</v>
      </c>
    </row>
    <row r="265" spans="2:5" ht="12.75">
      <c r="B265" s="3" t="s">
        <v>67</v>
      </c>
      <c r="C265" s="99">
        <v>0</v>
      </c>
      <c r="D265" s="99">
        <v>2.5814067442</v>
      </c>
      <c r="E265" s="99">
        <v>0.0560902829</v>
      </c>
    </row>
    <row r="266" spans="2:5" ht="12.75">
      <c r="B266" s="3" t="s">
        <v>68</v>
      </c>
      <c r="C266" s="99">
        <v>0</v>
      </c>
      <c r="D266" s="99">
        <v>5.9423582342</v>
      </c>
      <c r="E266" s="99">
        <v>0.0830136187</v>
      </c>
    </row>
    <row r="267" spans="2:5" ht="12.75">
      <c r="B267" s="3" t="s">
        <v>69</v>
      </c>
      <c r="C267" s="99">
        <v>0</v>
      </c>
      <c r="D267" s="99">
        <v>1.61699853</v>
      </c>
      <c r="E267" s="99">
        <v>0.0448722263</v>
      </c>
    </row>
    <row r="268" spans="2:5" ht="12.75">
      <c r="B268" s="3" t="s">
        <v>70</v>
      </c>
      <c r="C268" s="99">
        <v>0</v>
      </c>
      <c r="D268" s="99">
        <v>6.46799412</v>
      </c>
      <c r="E268" s="99">
        <v>0.1817325167</v>
      </c>
    </row>
    <row r="269" spans="2:5" ht="12.75">
      <c r="B269" s="3" t="s">
        <v>71</v>
      </c>
      <c r="C269" s="99">
        <v>0</v>
      </c>
      <c r="D269" s="99">
        <v>2.1003162724</v>
      </c>
      <c r="E269" s="99">
        <v>0.0381413924</v>
      </c>
    </row>
    <row r="270" spans="2:5" ht="12.75">
      <c r="B270" s="3" t="s">
        <v>72</v>
      </c>
      <c r="C270" s="99">
        <v>0</v>
      </c>
      <c r="D270" s="99">
        <v>0.621408526</v>
      </c>
      <c r="E270" s="99">
        <v>0.0089744453</v>
      </c>
    </row>
    <row r="271" spans="2:5" ht="12.75">
      <c r="B271" s="3" t="s">
        <v>73</v>
      </c>
      <c r="C271" s="99">
        <v>0</v>
      </c>
      <c r="D271" s="99">
        <v>0.3184997105</v>
      </c>
      <c r="E271" s="99">
        <v>0.0134616679</v>
      </c>
    </row>
    <row r="272" spans="2:5" ht="12.75">
      <c r="B272" s="3" t="s">
        <v>74</v>
      </c>
      <c r="C272" s="99">
        <v>0</v>
      </c>
      <c r="D272" s="99">
        <v>0.0178181656</v>
      </c>
      <c r="E272" s="99">
        <v>0.0044872226</v>
      </c>
    </row>
    <row r="273" spans="2:5" ht="12.75">
      <c r="B273" s="3" t="s">
        <v>75</v>
      </c>
      <c r="C273" s="99">
        <v>0</v>
      </c>
      <c r="D273" s="99">
        <v>0.2850906499</v>
      </c>
      <c r="E273" s="99">
        <v>0.0089744453</v>
      </c>
    </row>
    <row r="274" spans="2:5" ht="12.75">
      <c r="B274" s="3" t="s">
        <v>76</v>
      </c>
      <c r="C274" s="99">
        <v>0</v>
      </c>
      <c r="D274" s="99">
        <v>0.0155908949</v>
      </c>
      <c r="E274" s="99">
        <v>0.0112180566</v>
      </c>
    </row>
    <row r="275" spans="2:5" ht="12.75">
      <c r="B275" s="3" t="s">
        <v>77</v>
      </c>
      <c r="C275" s="99">
        <v>0</v>
      </c>
      <c r="D275" s="99">
        <v>0.0690453918</v>
      </c>
      <c r="E275" s="99">
        <v>0.0022436113</v>
      </c>
    </row>
    <row r="276" spans="2:5" ht="12.75">
      <c r="B276" s="3" t="s">
        <v>78</v>
      </c>
      <c r="C276" s="99">
        <v>0</v>
      </c>
      <c r="D276" s="99">
        <v>0.2316361531</v>
      </c>
      <c r="E276" s="99">
        <v>0.0134616679</v>
      </c>
    </row>
    <row r="277" spans="2:5" ht="12.75">
      <c r="B277" s="3" t="s">
        <v>79</v>
      </c>
      <c r="C277" s="99">
        <v>0</v>
      </c>
      <c r="D277" s="99">
        <v>1.2116352621</v>
      </c>
      <c r="E277" s="99">
        <v>1.4920015257</v>
      </c>
    </row>
    <row r="278" spans="2:5" ht="12.75">
      <c r="B278" s="6" t="s">
        <v>218</v>
      </c>
      <c r="C278" s="99">
        <v>0</v>
      </c>
      <c r="D278" s="99">
        <v>0.1828979645</v>
      </c>
      <c r="E278" s="99" t="s">
        <v>55</v>
      </c>
    </row>
    <row r="279" spans="2:5" ht="12.75">
      <c r="B279" s="6" t="s">
        <v>219</v>
      </c>
      <c r="C279" s="99">
        <v>0</v>
      </c>
      <c r="D279" s="99">
        <v>0.266815854</v>
      </c>
      <c r="E279" s="99" t="s">
        <v>55</v>
      </c>
    </row>
    <row r="280" spans="2:5" ht="12.75">
      <c r="B280" s="6" t="s">
        <v>220</v>
      </c>
      <c r="C280" s="99">
        <v>0</v>
      </c>
      <c r="D280" s="99">
        <v>0.0796144081</v>
      </c>
      <c r="E280" s="99" t="s">
        <v>55</v>
      </c>
    </row>
    <row r="281" spans="2:5" ht="13.5" thickBot="1">
      <c r="B281" s="46" t="s">
        <v>83</v>
      </c>
      <c r="C281" s="100">
        <f>SUM(C257:C280)</f>
        <v>100</v>
      </c>
      <c r="D281" s="100">
        <f>SUM(D257:D280)</f>
        <v>99.9769650923</v>
      </c>
      <c r="E281" s="100">
        <f>SUM(E257:E280)</f>
        <v>99.9416661052</v>
      </c>
    </row>
    <row r="282" spans="2:5" ht="12.75">
      <c r="B282" s="3" t="s">
        <v>84</v>
      </c>
      <c r="C282" s="99">
        <v>96.45346136</v>
      </c>
      <c r="D282" s="99">
        <v>92.53122295</v>
      </c>
      <c r="E282" s="99">
        <v>66.476255817</v>
      </c>
    </row>
    <row r="283" spans="2:5" ht="12.75">
      <c r="B283" s="3" t="s">
        <v>82</v>
      </c>
      <c r="C283" s="99">
        <v>2.5347168448</v>
      </c>
      <c r="D283" s="99">
        <v>5.0183421953</v>
      </c>
      <c r="E283" s="99">
        <v>0.5712325498</v>
      </c>
    </row>
    <row r="284" spans="2:4" ht="12.75">
      <c r="B284" s="1"/>
      <c r="C284" s="11"/>
      <c r="D284" s="11"/>
    </row>
    <row r="285" spans="3:4" ht="12.75">
      <c r="C285" s="11"/>
      <c r="D285" s="11"/>
    </row>
    <row r="286" spans="2:4" ht="12.75">
      <c r="B286" s="49" t="s">
        <v>133</v>
      </c>
      <c r="C286" s="37"/>
      <c r="D286" s="37"/>
    </row>
    <row r="287" spans="2:11" ht="13.5" thickBot="1">
      <c r="B287" s="18"/>
      <c r="C287" s="18"/>
      <c r="D287" s="18"/>
      <c r="G287" s="55"/>
      <c r="H287" s="55"/>
      <c r="I287" s="55"/>
      <c r="J287" s="55"/>
      <c r="K287" s="55"/>
    </row>
    <row r="288" spans="2:11" ht="38.25">
      <c r="B288" s="40" t="s">
        <v>85</v>
      </c>
      <c r="C288" s="29" t="s">
        <v>45</v>
      </c>
      <c r="D288" s="30" t="s">
        <v>46</v>
      </c>
      <c r="E288" s="34" t="s">
        <v>48</v>
      </c>
      <c r="G288" s="55"/>
      <c r="H288" s="55"/>
      <c r="I288" s="55"/>
      <c r="J288" s="55"/>
      <c r="K288" s="55"/>
    </row>
    <row r="289" spans="2:11" ht="12.75">
      <c r="B289" s="31"/>
      <c r="C289" s="44" t="s">
        <v>317</v>
      </c>
      <c r="D289" s="45" t="s">
        <v>318</v>
      </c>
      <c r="E289" s="45" t="s">
        <v>319</v>
      </c>
      <c r="G289" s="102"/>
      <c r="H289" s="56"/>
      <c r="I289" s="103"/>
      <c r="J289" s="103"/>
      <c r="K289" s="55"/>
    </row>
    <row r="290" spans="2:11" ht="12.75">
      <c r="B290" s="3" t="s">
        <v>86</v>
      </c>
      <c r="C290" s="11">
        <v>41.945876289</v>
      </c>
      <c r="D290" s="11">
        <v>11.879298549</v>
      </c>
      <c r="E290" s="11">
        <v>8.2934350402</v>
      </c>
      <c r="G290" s="3"/>
      <c r="H290" s="11"/>
      <c r="I290" s="11"/>
      <c r="J290" s="11"/>
      <c r="K290" s="55"/>
    </row>
    <row r="291" spans="2:11" ht="12.75">
      <c r="B291" s="3" t="s">
        <v>87</v>
      </c>
      <c r="C291" s="11">
        <v>33.273195876</v>
      </c>
      <c r="D291" s="11">
        <v>9.6899643513</v>
      </c>
      <c r="E291" s="11">
        <v>79.351618924</v>
      </c>
      <c r="G291" s="3"/>
      <c r="H291" s="11"/>
      <c r="I291" s="11"/>
      <c r="J291" s="11"/>
      <c r="K291" s="55"/>
    </row>
    <row r="292" spans="2:11" ht="12.75">
      <c r="B292" s="3" t="s">
        <v>88</v>
      </c>
      <c r="C292" s="11">
        <v>0</v>
      </c>
      <c r="D292" s="11">
        <v>31.489683483</v>
      </c>
      <c r="E292" s="11">
        <v>8.2163434229</v>
      </c>
      <c r="G292" s="3"/>
      <c r="H292" s="11"/>
      <c r="I292" s="11"/>
      <c r="J292" s="11"/>
      <c r="K292" s="55"/>
    </row>
    <row r="293" spans="2:11" ht="12.75">
      <c r="B293" s="3" t="s">
        <v>89</v>
      </c>
      <c r="C293" s="11">
        <v>0.6572164948</v>
      </c>
      <c r="D293" s="11">
        <v>4.4866947535</v>
      </c>
      <c r="E293" s="11">
        <v>0.4666071573</v>
      </c>
      <c r="G293" s="3"/>
      <c r="H293" s="11"/>
      <c r="I293" s="11"/>
      <c r="J293" s="11"/>
      <c r="K293" s="55"/>
    </row>
    <row r="294" spans="2:11" ht="12.75">
      <c r="B294" s="3" t="s">
        <v>90</v>
      </c>
      <c r="C294" s="11">
        <v>0.1675257732</v>
      </c>
      <c r="D294" s="11">
        <v>0.439307191</v>
      </c>
      <c r="E294" s="11">
        <v>0.0811490708</v>
      </c>
      <c r="G294" s="3"/>
      <c r="H294" s="11"/>
      <c r="I294" s="11"/>
      <c r="J294" s="11"/>
      <c r="K294" s="55"/>
    </row>
    <row r="295" spans="2:11" ht="12.75">
      <c r="B295" s="3" t="s">
        <v>105</v>
      </c>
      <c r="C295" s="11">
        <v>0.2577319588</v>
      </c>
      <c r="D295" s="11">
        <v>0.5077238846</v>
      </c>
      <c r="E295" s="11">
        <v>0.284021748</v>
      </c>
      <c r="G295" s="3"/>
      <c r="H295" s="11"/>
      <c r="I295" s="11"/>
      <c r="J295" s="11"/>
      <c r="K295" s="55"/>
    </row>
    <row r="296" spans="2:11" ht="12.75">
      <c r="B296" s="3" t="s">
        <v>106</v>
      </c>
      <c r="C296" s="11">
        <v>0.0386597938</v>
      </c>
      <c r="D296" s="11">
        <v>0.2016492024</v>
      </c>
      <c r="E296" s="11">
        <v>0.0365170819</v>
      </c>
      <c r="G296" s="3"/>
      <c r="H296" s="11"/>
      <c r="I296" s="11"/>
      <c r="J296" s="11"/>
      <c r="K296" s="55"/>
    </row>
    <row r="297" spans="2:10" ht="12.75">
      <c r="B297" s="3" t="s">
        <v>91</v>
      </c>
      <c r="C297" s="11">
        <v>4.574742268</v>
      </c>
      <c r="D297" s="11">
        <v>8.0227575528</v>
      </c>
      <c r="E297" s="11">
        <v>0.9981335714</v>
      </c>
      <c r="G297" s="3"/>
      <c r="H297" s="11"/>
      <c r="I297" s="11"/>
      <c r="J297" s="11"/>
    </row>
    <row r="298" spans="2:10" ht="12.75">
      <c r="B298" s="3" t="s">
        <v>92</v>
      </c>
      <c r="C298" s="11">
        <v>0.1804123711</v>
      </c>
      <c r="D298" s="11">
        <v>1.699614706</v>
      </c>
      <c r="E298" s="11">
        <v>0.1217236063</v>
      </c>
      <c r="G298" s="3"/>
      <c r="H298" s="11"/>
      <c r="I298" s="11"/>
      <c r="J298" s="11"/>
    </row>
    <row r="299" spans="2:10" ht="12.75">
      <c r="B299" s="3" t="s">
        <v>93</v>
      </c>
      <c r="C299" s="11">
        <v>0.3737113402</v>
      </c>
      <c r="D299" s="11">
        <v>4.5551114472</v>
      </c>
      <c r="E299" s="11">
        <v>0.2556195732</v>
      </c>
      <c r="G299" s="3"/>
      <c r="H299" s="11"/>
      <c r="I299" s="11"/>
      <c r="J299" s="11"/>
    </row>
    <row r="300" spans="2:10" ht="12.75">
      <c r="B300" s="3" t="s">
        <v>94</v>
      </c>
      <c r="C300" s="11">
        <v>0.0644329897</v>
      </c>
      <c r="D300" s="11">
        <v>2.3081631918</v>
      </c>
      <c r="E300" s="11">
        <v>0.1095512456</v>
      </c>
      <c r="G300" s="3"/>
      <c r="H300" s="11"/>
      <c r="I300" s="11"/>
      <c r="J300" s="11"/>
    </row>
    <row r="301" spans="2:10" ht="12.75">
      <c r="B301" s="3" t="s">
        <v>95</v>
      </c>
      <c r="C301" s="11">
        <v>9.6134020619</v>
      </c>
      <c r="D301" s="11">
        <v>17.586691153</v>
      </c>
      <c r="E301" s="11">
        <v>1.0833400958</v>
      </c>
      <c r="G301" s="3"/>
      <c r="H301" s="11"/>
      <c r="I301" s="11"/>
      <c r="J301" s="11"/>
    </row>
    <row r="302" spans="2:10" ht="12.75">
      <c r="B302" s="3" t="s">
        <v>96</v>
      </c>
      <c r="C302" s="11">
        <v>1.3273195876</v>
      </c>
      <c r="D302" s="11">
        <v>1.5987901048</v>
      </c>
      <c r="E302" s="11">
        <v>0.0568043496</v>
      </c>
      <c r="G302" s="3"/>
      <c r="H302" s="11"/>
      <c r="I302" s="11"/>
      <c r="J302" s="11"/>
    </row>
    <row r="303" spans="2:10" ht="12.75">
      <c r="B303" s="3" t="s">
        <v>97</v>
      </c>
      <c r="C303" s="11">
        <v>2.8608247423</v>
      </c>
      <c r="D303" s="11">
        <v>2.0056893882</v>
      </c>
      <c r="E303" s="11">
        <v>0.0689767102</v>
      </c>
      <c r="G303" s="3"/>
      <c r="H303" s="11"/>
      <c r="I303" s="11"/>
      <c r="J303" s="11"/>
    </row>
    <row r="304" spans="2:10" ht="12.75">
      <c r="B304" s="3" t="s">
        <v>98</v>
      </c>
      <c r="C304" s="11">
        <v>0.7989690722</v>
      </c>
      <c r="D304" s="11">
        <v>0.8173994455</v>
      </c>
      <c r="E304" s="11">
        <v>0.0365170819</v>
      </c>
      <c r="G304" s="3"/>
      <c r="H304" s="11"/>
      <c r="I304" s="11"/>
      <c r="J304" s="11"/>
    </row>
    <row r="305" spans="2:10" ht="12.75">
      <c r="B305" s="3" t="s">
        <v>99</v>
      </c>
      <c r="C305" s="11">
        <v>0.0515463918</v>
      </c>
      <c r="D305" s="11">
        <v>0.0720175723</v>
      </c>
      <c r="E305" s="11">
        <v>0.0689767102</v>
      </c>
      <c r="G305" s="3"/>
      <c r="H305" s="11"/>
      <c r="I305" s="11"/>
      <c r="J305" s="11"/>
    </row>
    <row r="306" spans="2:10" ht="12.75">
      <c r="B306" s="3" t="s">
        <v>100</v>
      </c>
      <c r="C306" s="11">
        <v>1.2371134021</v>
      </c>
      <c r="D306" s="11">
        <v>1.0118468906</v>
      </c>
      <c r="E306" s="11">
        <v>0.0486894425</v>
      </c>
      <c r="G306" s="3"/>
      <c r="H306" s="11"/>
      <c r="I306" s="11"/>
      <c r="J306" s="11"/>
    </row>
    <row r="307" spans="2:10" ht="12.75">
      <c r="B307" s="3" t="s">
        <v>101</v>
      </c>
      <c r="C307" s="11">
        <v>0.206185567</v>
      </c>
      <c r="D307" s="11">
        <v>0.0504123006</v>
      </c>
      <c r="E307" s="11">
        <v>0.0243447213</v>
      </c>
      <c r="G307" s="3"/>
      <c r="H307" s="11"/>
      <c r="I307" s="11"/>
      <c r="J307" s="11"/>
    </row>
    <row r="308" spans="2:10" ht="12.75">
      <c r="B308" s="3" t="s">
        <v>102</v>
      </c>
      <c r="C308" s="11">
        <v>0.1417525773</v>
      </c>
      <c r="D308" s="11">
        <v>0.1260307515</v>
      </c>
      <c r="E308" s="11">
        <v>0.0081149071</v>
      </c>
      <c r="G308" s="3"/>
      <c r="H308" s="11"/>
      <c r="I308" s="11"/>
      <c r="J308" s="11"/>
    </row>
    <row r="309" spans="2:10" ht="12.75">
      <c r="B309" s="3" t="s">
        <v>103</v>
      </c>
      <c r="C309" s="11">
        <v>0.1932989691</v>
      </c>
      <c r="D309" s="11">
        <v>0.3600878614</v>
      </c>
      <c r="E309" s="11">
        <v>0.0365170819</v>
      </c>
      <c r="G309" s="3"/>
      <c r="H309" s="11"/>
      <c r="I309" s="11"/>
      <c r="J309" s="11"/>
    </row>
    <row r="310" spans="2:10" ht="12.75">
      <c r="B310" s="3" t="s">
        <v>104</v>
      </c>
      <c r="C310" s="11">
        <v>1.8943298969</v>
      </c>
      <c r="D310" s="11">
        <v>0.9722372259</v>
      </c>
      <c r="E310" s="11">
        <v>0.3002515621</v>
      </c>
      <c r="G310" s="3"/>
      <c r="H310" s="11"/>
      <c r="I310" s="11"/>
      <c r="J310" s="11"/>
    </row>
    <row r="311" spans="2:10" ht="12.75">
      <c r="B311" s="6" t="s">
        <v>221</v>
      </c>
      <c r="C311" s="11">
        <v>0.0211629014</v>
      </c>
      <c r="D311" s="11">
        <v>0.0107587038</v>
      </c>
      <c r="E311" s="11" t="s">
        <v>55</v>
      </c>
      <c r="G311" s="6"/>
      <c r="H311" s="11"/>
      <c r="I311" s="11"/>
      <c r="J311" s="11"/>
    </row>
    <row r="312" spans="2:10" ht="12.75">
      <c r="B312" s="6" t="s">
        <v>222</v>
      </c>
      <c r="C312" s="11">
        <v>0.0317443522</v>
      </c>
      <c r="D312" s="11">
        <v>0.053793519</v>
      </c>
      <c r="E312" s="11" t="s">
        <v>55</v>
      </c>
      <c r="G312" s="6"/>
      <c r="H312" s="11"/>
      <c r="I312" s="11"/>
      <c r="J312" s="11"/>
    </row>
    <row r="313" spans="2:10" ht="12.75">
      <c r="B313" s="6" t="s">
        <v>223</v>
      </c>
      <c r="C313" s="11">
        <v>0.0052907254</v>
      </c>
      <c r="D313" s="11">
        <v>0.0021517408</v>
      </c>
      <c r="E313" s="11" t="s">
        <v>55</v>
      </c>
      <c r="G313" s="6"/>
      <c r="H313" s="11"/>
      <c r="I313" s="11"/>
      <c r="J313" s="11"/>
    </row>
    <row r="314" spans="2:10" ht="13.5" thickBot="1">
      <c r="B314" s="46" t="s">
        <v>107</v>
      </c>
      <c r="C314" s="65">
        <f>SUM(C290:C313)</f>
        <v>99.91644540179998</v>
      </c>
      <c r="D314" s="65">
        <f>SUM(D290:D313)</f>
        <v>99.94787497</v>
      </c>
      <c r="E314" s="65">
        <f>SUM(E290:E313)</f>
        <v>99.94725310419999</v>
      </c>
      <c r="G314" s="3"/>
      <c r="H314" s="11"/>
      <c r="I314" s="11"/>
      <c r="J314" s="11"/>
    </row>
    <row r="315" spans="2:10" ht="12.75">
      <c r="B315" s="3" t="s">
        <v>108</v>
      </c>
      <c r="C315" s="11">
        <v>40.059883331</v>
      </c>
      <c r="D315" s="11">
        <v>57.233832076</v>
      </c>
      <c r="E315" s="11">
        <v>36.758740007</v>
      </c>
      <c r="G315" s="3"/>
      <c r="H315" s="11"/>
      <c r="I315" s="11"/>
      <c r="J315" s="11"/>
    </row>
    <row r="316" spans="7:10" ht="12.75">
      <c r="G316" s="101"/>
      <c r="H316" s="101"/>
      <c r="I316" s="101"/>
      <c r="J316" s="55"/>
    </row>
    <row r="317" spans="2:10" s="64" customFormat="1" ht="12.75">
      <c r="B317" s="63"/>
      <c r="C317" s="63"/>
      <c r="D317" s="63"/>
      <c r="E317" s="63"/>
      <c r="G317" s="55"/>
      <c r="H317" s="55"/>
      <c r="I317" s="55"/>
      <c r="J317" s="101"/>
    </row>
    <row r="318" spans="2:4" ht="12.75">
      <c r="B318" s="49" t="s">
        <v>134</v>
      </c>
      <c r="C318" s="37"/>
      <c r="D318" s="37"/>
    </row>
    <row r="319" spans="2:4" ht="13.5" thickBot="1">
      <c r="B319" s="18"/>
      <c r="C319" s="18"/>
      <c r="D319" s="18"/>
    </row>
    <row r="320" spans="2:5" ht="38.25">
      <c r="B320" s="40" t="s">
        <v>29</v>
      </c>
      <c r="C320" s="29" t="s">
        <v>45</v>
      </c>
      <c r="D320" s="30" t="s">
        <v>46</v>
      </c>
      <c r="E320" s="34" t="s">
        <v>48</v>
      </c>
    </row>
    <row r="321" spans="2:5" ht="12.75">
      <c r="B321" s="39"/>
      <c r="C321" s="44" t="s">
        <v>225</v>
      </c>
      <c r="D321" s="45" t="s">
        <v>226</v>
      </c>
      <c r="E321" s="45" t="s">
        <v>227</v>
      </c>
    </row>
    <row r="322" spans="2:5" ht="12.75">
      <c r="B322" s="6" t="s">
        <v>51</v>
      </c>
      <c r="C322" s="15">
        <v>0.8338480544</v>
      </c>
      <c r="D322" s="15">
        <v>15.93192745</v>
      </c>
      <c r="E322" s="15">
        <v>10.383917775</v>
      </c>
    </row>
    <row r="323" spans="2:5" ht="12.75">
      <c r="B323" s="6" t="str">
        <f>'[1]RESULTATOT'!$B238</f>
        <v>Oui avant (pas dans le mois)</v>
      </c>
      <c r="C323" s="15">
        <v>2.0923409512</v>
      </c>
      <c r="D323" s="15">
        <v>25.628958816</v>
      </c>
      <c r="E323" s="15">
        <v>9.9607013301</v>
      </c>
    </row>
    <row r="324" spans="2:5" ht="12.75">
      <c r="B324" s="6" t="str">
        <f>'[1]RESULTATOT'!$B239</f>
        <v>Jamais</v>
      </c>
      <c r="C324" s="15">
        <v>97.073810994</v>
      </c>
      <c r="D324" s="15">
        <v>58.439113734</v>
      </c>
      <c r="E324" s="15">
        <v>79.655380895</v>
      </c>
    </row>
    <row r="325" spans="2:5" ht="13.5" thickBot="1">
      <c r="B325" s="8" t="s">
        <v>4</v>
      </c>
      <c r="C325" s="17">
        <f>SUM(C322:C324)</f>
        <v>99.99999999959999</v>
      </c>
      <c r="D325" s="17">
        <v>100</v>
      </c>
      <c r="E325" s="17">
        <v>100</v>
      </c>
    </row>
    <row r="326" spans="2:5" ht="12.75">
      <c r="B326" s="25" t="s">
        <v>5</v>
      </c>
      <c r="C326" s="27">
        <v>66.862836198</v>
      </c>
      <c r="D326" s="27">
        <v>81.016858332</v>
      </c>
      <c r="E326" s="27">
        <v>9.8675575707</v>
      </c>
    </row>
    <row r="327" spans="3:4" ht="12.75">
      <c r="C327" s="11"/>
      <c r="D327" s="11"/>
    </row>
    <row r="328" spans="3:4" ht="12.75">
      <c r="C328" s="11"/>
      <c r="D328" s="11"/>
    </row>
    <row r="329" spans="2:5" ht="15">
      <c r="B329" s="121" t="s">
        <v>149</v>
      </c>
      <c r="C329" s="121"/>
      <c r="D329" s="121"/>
      <c r="E329" s="121"/>
    </row>
    <row r="330" spans="3:4" ht="12.75">
      <c r="C330" s="11"/>
      <c r="D330" s="11"/>
    </row>
    <row r="331" spans="2:4" ht="12.75">
      <c r="B331" s="49" t="s">
        <v>135</v>
      </c>
      <c r="C331" s="37"/>
      <c r="D331" s="37"/>
    </row>
    <row r="332" spans="2:4" ht="13.5" thickBot="1">
      <c r="B332" s="18"/>
      <c r="C332" s="18"/>
      <c r="D332" s="18"/>
    </row>
    <row r="333" spans="2:5" ht="38.25">
      <c r="B333" s="40" t="s">
        <v>30</v>
      </c>
      <c r="C333" s="29" t="s">
        <v>45</v>
      </c>
      <c r="D333" s="30" t="s">
        <v>46</v>
      </c>
      <c r="E333" s="34" t="s">
        <v>48</v>
      </c>
    </row>
    <row r="334" spans="2:5" ht="12.75">
      <c r="B334" s="39"/>
      <c r="C334" s="32" t="s">
        <v>224</v>
      </c>
      <c r="D334" s="45" t="s">
        <v>228</v>
      </c>
      <c r="E334" s="45" t="s">
        <v>229</v>
      </c>
    </row>
    <row r="335" spans="2:5" ht="12.75">
      <c r="B335" s="6" t="s">
        <v>52</v>
      </c>
      <c r="C335" s="15" t="s">
        <v>55</v>
      </c>
      <c r="D335" s="15">
        <v>40.731701593</v>
      </c>
      <c r="E335" s="15">
        <v>99.058776868</v>
      </c>
    </row>
    <row r="336" spans="2:5" ht="12.75">
      <c r="B336" s="6" t="str">
        <f>'[2]RESULTATOT'!$B382</f>
        <v>Oui, Méthadone</v>
      </c>
      <c r="C336" s="15" t="s">
        <v>55</v>
      </c>
      <c r="D336" s="15">
        <v>30.040128599</v>
      </c>
      <c r="E336" s="15">
        <v>0.2959437402</v>
      </c>
    </row>
    <row r="337" spans="2:5" ht="12.75">
      <c r="B337" s="6" t="str">
        <f>'[2]RESULTATOT'!$B383</f>
        <v>Oui, Subutex</v>
      </c>
      <c r="C337" s="15" t="s">
        <v>55</v>
      </c>
      <c r="D337" s="15">
        <v>28.291835825</v>
      </c>
      <c r="E337" s="15">
        <v>0.6376519763</v>
      </c>
    </row>
    <row r="338" spans="2:5" ht="12.75">
      <c r="B338" s="6" t="str">
        <f>'[2]RESULTATOT'!$B384</f>
        <v>Oui, autre</v>
      </c>
      <c r="C338" s="15" t="s">
        <v>55</v>
      </c>
      <c r="D338" s="15">
        <v>0.9363339826</v>
      </c>
      <c r="E338" s="15">
        <v>0.007627416</v>
      </c>
    </row>
    <row r="339" spans="2:5" ht="13.5" thickBot="1">
      <c r="B339" s="8" t="s">
        <v>4</v>
      </c>
      <c r="C339" s="17" t="s">
        <v>55</v>
      </c>
      <c r="D339" s="17">
        <f>SUM(D335:D338)</f>
        <v>99.9999999996</v>
      </c>
      <c r="E339" s="17">
        <f>SUM(E335:E338)</f>
        <v>100.00000000050001</v>
      </c>
    </row>
    <row r="340" spans="2:5" ht="12.75">
      <c r="B340" s="25" t="s">
        <v>5</v>
      </c>
      <c r="C340" s="27" t="s">
        <v>55</v>
      </c>
      <c r="D340" s="27">
        <v>87.822018878</v>
      </c>
      <c r="E340" s="27">
        <v>97.770254146</v>
      </c>
    </row>
    <row r="341" spans="3:4" ht="12.75">
      <c r="C341" s="11" t="s">
        <v>55</v>
      </c>
      <c r="D341" s="11"/>
    </row>
    <row r="342" spans="3:4" ht="12.75">
      <c r="C342" s="11"/>
      <c r="D342" s="11"/>
    </row>
    <row r="343" spans="2:4" ht="12.75">
      <c r="B343" s="49" t="s">
        <v>136</v>
      </c>
      <c r="C343" s="37"/>
      <c r="D343" s="37"/>
    </row>
    <row r="344" spans="2:4" ht="13.5" thickBot="1">
      <c r="B344" s="18"/>
      <c r="C344" s="18"/>
      <c r="D344" s="18"/>
    </row>
    <row r="345" spans="2:5" ht="38.25">
      <c r="B345" s="34" t="s">
        <v>47</v>
      </c>
      <c r="C345" s="29" t="s">
        <v>45</v>
      </c>
      <c r="D345" s="30" t="s">
        <v>46</v>
      </c>
      <c r="E345" s="34" t="s">
        <v>48</v>
      </c>
    </row>
    <row r="346" spans="2:5" ht="12.75">
      <c r="B346" s="39"/>
      <c r="C346" s="32" t="s">
        <v>224</v>
      </c>
      <c r="D346" s="45" t="s">
        <v>230</v>
      </c>
      <c r="E346" s="45" t="s">
        <v>231</v>
      </c>
    </row>
    <row r="347" spans="2:5" ht="12.75">
      <c r="B347" s="6" t="s">
        <v>53</v>
      </c>
      <c r="C347" s="15" t="s">
        <v>55</v>
      </c>
      <c r="D347" s="15">
        <v>16.911136428</v>
      </c>
      <c r="E347" s="15" t="s">
        <v>55</v>
      </c>
    </row>
    <row r="348" spans="2:5" ht="12.75">
      <c r="B348" s="6" t="str">
        <f>'[2]RESULTATOT'!$B387</f>
        <v>de 6 mois à 1 an</v>
      </c>
      <c r="C348" s="15" t="s">
        <v>55</v>
      </c>
      <c r="D348" s="15">
        <v>10.915693535</v>
      </c>
      <c r="E348" s="15">
        <v>6.25</v>
      </c>
    </row>
    <row r="349" spans="2:5" ht="12.75">
      <c r="B349" s="6" t="str">
        <f>'[2]RESULTATOT'!$B388</f>
        <v>de 1 an à 2 ans</v>
      </c>
      <c r="C349" s="15" t="s">
        <v>55</v>
      </c>
      <c r="D349" s="15">
        <v>15.052691541</v>
      </c>
      <c r="E349" s="15">
        <v>6.25</v>
      </c>
    </row>
    <row r="350" spans="2:5" ht="12.75">
      <c r="B350" s="6" t="str">
        <f>'[2]RESULTATOT'!$B389</f>
        <v>de 2 à 5 ans</v>
      </c>
      <c r="C350" s="15" t="s">
        <v>55</v>
      </c>
      <c r="D350" s="15">
        <v>27.342637425</v>
      </c>
      <c r="E350" s="15">
        <v>21.875</v>
      </c>
    </row>
    <row r="351" spans="2:5" ht="12.75">
      <c r="B351" s="6" t="str">
        <f>'[2]RESULTATOT'!$B390</f>
        <v>depuis plus de 5 ans</v>
      </c>
      <c r="C351" s="15" t="s">
        <v>55</v>
      </c>
      <c r="D351" s="15">
        <v>29.777841071</v>
      </c>
      <c r="E351" s="15">
        <v>65.625</v>
      </c>
    </row>
    <row r="352" spans="2:5" ht="13.5" thickBot="1">
      <c r="B352" s="8" t="s">
        <v>4</v>
      </c>
      <c r="C352" s="17" t="s">
        <v>55</v>
      </c>
      <c r="D352" s="17">
        <f>SUM(SUM(D347:D351))</f>
        <v>100</v>
      </c>
      <c r="E352" s="17">
        <f>SUM(SUM(E347:E351))</f>
        <v>100</v>
      </c>
    </row>
    <row r="353" spans="2:5" ht="12.75">
      <c r="B353" s="25" t="s">
        <v>5</v>
      </c>
      <c r="C353" s="27" t="s">
        <v>55</v>
      </c>
      <c r="D353" s="27">
        <v>55.606588533</v>
      </c>
      <c r="E353" s="27">
        <v>0.0477270016</v>
      </c>
    </row>
    <row r="354" spans="3:5" ht="12.75">
      <c r="C354" s="11"/>
      <c r="D354" s="11"/>
      <c r="E354" s="2"/>
    </row>
    <row r="355" spans="3:4" ht="12.75">
      <c r="C355" s="11"/>
      <c r="D355" s="11"/>
    </row>
    <row r="356" spans="2:4" ht="12.75">
      <c r="B356" s="49" t="s">
        <v>137</v>
      </c>
      <c r="C356" s="37"/>
      <c r="D356" s="37"/>
    </row>
    <row r="357" spans="2:4" ht="13.5" thickBot="1">
      <c r="B357" s="38"/>
      <c r="C357" s="18"/>
      <c r="D357" s="18"/>
    </row>
    <row r="358" spans="2:5" ht="38.25">
      <c r="B358" s="22" t="s">
        <v>31</v>
      </c>
      <c r="C358" s="22" t="s">
        <v>45</v>
      </c>
      <c r="D358" s="19" t="s">
        <v>46</v>
      </c>
      <c r="E358" s="34" t="s">
        <v>48</v>
      </c>
    </row>
    <row r="359" spans="2:5" ht="12.75">
      <c r="B359" s="4" t="str">
        <f>'[1]RESULTATOT'!$B246</f>
        <v>Acamprosate</v>
      </c>
      <c r="C359" s="14">
        <v>1.2948207171</v>
      </c>
      <c r="D359" s="14">
        <v>2.6353001671</v>
      </c>
      <c r="E359" s="14">
        <v>23.85422976</v>
      </c>
    </row>
    <row r="360" spans="2:5" ht="12.75">
      <c r="B360" s="6" t="str">
        <f>'[1]RESULTATOT'!$B247</f>
        <v>Naltrexone</v>
      </c>
      <c r="C360" s="15">
        <v>0.5976095618</v>
      </c>
      <c r="D360" s="15">
        <v>0.8741483481</v>
      </c>
      <c r="E360" s="15">
        <v>7.1875630931</v>
      </c>
    </row>
    <row r="361" spans="2:5" ht="12.75">
      <c r="B361" s="6" t="str">
        <f>'[1]RESULTATOT'!$B248</f>
        <v>Antabuse</v>
      </c>
      <c r="C361" s="15">
        <v>0.5976095618</v>
      </c>
      <c r="D361" s="15">
        <v>1.2726571539</v>
      </c>
      <c r="E361" s="15">
        <v>0.4441752473</v>
      </c>
    </row>
    <row r="362" spans="2:5" ht="12.75">
      <c r="B362" s="6" t="str">
        <f>'[1]RESULTATOT'!$B249</f>
        <v>Substitut nicotiniques</v>
      </c>
      <c r="C362" s="15">
        <v>0.796812749</v>
      </c>
      <c r="D362" s="15">
        <v>0.5913356473</v>
      </c>
      <c r="E362" s="15">
        <v>2.9477084595</v>
      </c>
    </row>
    <row r="363" spans="2:5" ht="12.75">
      <c r="B363" s="6" t="str">
        <f>'[1]RESULTATOT'!$B250</f>
        <v>Bupropion</v>
      </c>
      <c r="C363" s="15">
        <v>0.4980079681</v>
      </c>
      <c r="D363" s="15">
        <v>0.552770279</v>
      </c>
      <c r="E363" s="15" t="s">
        <v>55</v>
      </c>
    </row>
    <row r="364" spans="2:5" ht="12.75">
      <c r="B364" s="6" t="str">
        <f>'[1]RESULTATOT'!$B251</f>
        <v>Anxiolytiques</v>
      </c>
      <c r="C364" s="15">
        <v>49.402390438</v>
      </c>
      <c r="D364" s="15">
        <v>60.187684792</v>
      </c>
      <c r="E364" s="15">
        <v>73.945083788</v>
      </c>
    </row>
    <row r="365" spans="2:5" ht="12.75">
      <c r="B365" s="6" t="str">
        <f>'[1]RESULTATOT'!$B252</f>
        <v>Hypnotiques</v>
      </c>
      <c r="C365" s="15">
        <v>16.733067729</v>
      </c>
      <c r="D365" s="15">
        <v>28.602648155</v>
      </c>
      <c r="E365" s="15">
        <v>2.654956592</v>
      </c>
    </row>
    <row r="366" spans="2:5" ht="12.75">
      <c r="B366" s="6" t="str">
        <f>'[1]RESULTATOT'!$B253</f>
        <v>Antidépresseurs</v>
      </c>
      <c r="C366" s="15">
        <v>46.015936255</v>
      </c>
      <c r="D366" s="15">
        <v>44.555855508</v>
      </c>
      <c r="E366" s="15">
        <v>51.292146174</v>
      </c>
    </row>
    <row r="367" spans="2:5" ht="12.75">
      <c r="B367" s="6" t="str">
        <f>'[1]RESULTATOT'!$B254</f>
        <v>Neuroleptiques</v>
      </c>
      <c r="C367" s="15">
        <v>42.729083665</v>
      </c>
      <c r="D367" s="15">
        <v>31.649312251</v>
      </c>
      <c r="E367" s="15">
        <v>15.556228548</v>
      </c>
    </row>
    <row r="368" spans="2:5" ht="12.75">
      <c r="B368" s="6" t="str">
        <f>'[1]RESULTATOT'!$B255</f>
        <v>Au moins un traitement cité</v>
      </c>
      <c r="C368" s="15">
        <v>5.1830055237</v>
      </c>
      <c r="D368" s="15">
        <v>16.031903054</v>
      </c>
      <c r="E368" s="15">
        <v>14.774489918</v>
      </c>
    </row>
    <row r="369" spans="2:5" ht="13.5" thickBot="1">
      <c r="B369" s="20" t="str">
        <f>'[1]RESULTATOT'!$B256</f>
        <v>Aucun traitement cité</v>
      </c>
      <c r="C369" s="21">
        <v>87.646481854</v>
      </c>
      <c r="D369" s="21">
        <v>77.865710399</v>
      </c>
      <c r="E369" s="21">
        <v>3.9509008472</v>
      </c>
    </row>
    <row r="370" spans="3:4" ht="12.75">
      <c r="C370" s="11"/>
      <c r="D370" s="11"/>
    </row>
    <row r="371" spans="3:4" ht="12.75">
      <c r="C371" s="11"/>
      <c r="D371" s="11"/>
    </row>
    <row r="372" spans="2:5" ht="15">
      <c r="B372" s="121" t="s">
        <v>150</v>
      </c>
      <c r="C372" s="121"/>
      <c r="D372" s="121"/>
      <c r="E372" s="121"/>
    </row>
    <row r="373" spans="3:4" ht="12.75">
      <c r="C373" s="11"/>
      <c r="D373" s="11"/>
    </row>
    <row r="374" spans="2:5" ht="12.75">
      <c r="B374" s="49" t="s">
        <v>138</v>
      </c>
      <c r="C374" s="37"/>
      <c r="D374" s="37"/>
      <c r="E374" s="25"/>
    </row>
    <row r="375" spans="2:4" ht="13.5" thickBot="1">
      <c r="B375" s="18"/>
      <c r="C375" s="18"/>
      <c r="D375" s="18"/>
    </row>
    <row r="376" spans="2:5" ht="38.25">
      <c r="B376" s="28" t="s">
        <v>32</v>
      </c>
      <c r="C376" s="29" t="s">
        <v>45</v>
      </c>
      <c r="D376" s="30" t="s">
        <v>46</v>
      </c>
      <c r="E376" s="34" t="s">
        <v>48</v>
      </c>
    </row>
    <row r="377" spans="2:5" ht="12.75">
      <c r="B377" s="39"/>
      <c r="C377" s="44" t="s">
        <v>232</v>
      </c>
      <c r="D377" s="45" t="s">
        <v>233</v>
      </c>
      <c r="E377" s="45" t="s">
        <v>234</v>
      </c>
    </row>
    <row r="378" spans="2:5" ht="12.75">
      <c r="B378" s="6" t="str">
        <f>'[1]RESULTATOT'!$B257</f>
        <v>Sérologie VIH positive</v>
      </c>
      <c r="C378" s="15">
        <v>1.9332161687</v>
      </c>
      <c r="D378" s="15">
        <v>4.9856380796</v>
      </c>
      <c r="E378" s="15">
        <v>3.0653556969</v>
      </c>
    </row>
    <row r="379" spans="2:5" ht="12.75">
      <c r="B379" s="6" t="str">
        <f>'[1]RESULTATOT'!$B258</f>
        <v>Sérologie VIH négative</v>
      </c>
      <c r="C379" s="15">
        <v>98.066783831</v>
      </c>
      <c r="D379" s="15">
        <v>95.01436192</v>
      </c>
      <c r="E379" s="15">
        <v>96.934644303</v>
      </c>
    </row>
    <row r="380" spans="2:5" ht="13.5" thickBot="1">
      <c r="B380" s="8" t="s">
        <v>4</v>
      </c>
      <c r="C380" s="17">
        <f>SUM(C378:C379)</f>
        <v>99.9999999997</v>
      </c>
      <c r="D380" s="17">
        <f>SUM(D378:D379)</f>
        <v>99.99999999959999</v>
      </c>
      <c r="E380" s="17">
        <v>100</v>
      </c>
    </row>
    <row r="381" spans="2:5" ht="12.75">
      <c r="B381" s="25" t="s">
        <v>5</v>
      </c>
      <c r="C381" s="27">
        <v>17.624283723</v>
      </c>
      <c r="D381" s="27">
        <v>50.224640369</v>
      </c>
      <c r="E381" s="27">
        <v>5.1574991051</v>
      </c>
    </row>
    <row r="382" spans="3:4" ht="12.75">
      <c r="C382" s="11"/>
      <c r="D382" s="11"/>
    </row>
    <row r="383" spans="3:4" ht="12.75">
      <c r="C383" s="11"/>
      <c r="D383" s="11"/>
    </row>
    <row r="384" spans="2:5" ht="12.75">
      <c r="B384" s="49" t="s">
        <v>139</v>
      </c>
      <c r="C384" s="37"/>
      <c r="D384" s="37"/>
      <c r="E384" s="25"/>
    </row>
    <row r="385" spans="2:4" ht="13.5" thickBot="1">
      <c r="B385" s="18"/>
      <c r="C385" s="18"/>
      <c r="D385" s="18"/>
    </row>
    <row r="386" spans="2:5" ht="38.25">
      <c r="B386" s="28" t="s">
        <v>33</v>
      </c>
      <c r="C386" s="29" t="s">
        <v>45</v>
      </c>
      <c r="D386" s="30" t="s">
        <v>46</v>
      </c>
      <c r="E386" s="34" t="s">
        <v>48</v>
      </c>
    </row>
    <row r="387" spans="2:5" ht="12.75">
      <c r="B387" s="31"/>
      <c r="C387" s="44" t="s">
        <v>235</v>
      </c>
      <c r="D387" s="45" t="s">
        <v>236</v>
      </c>
      <c r="E387" s="45" t="s">
        <v>237</v>
      </c>
    </row>
    <row r="388" spans="2:5" ht="12.75">
      <c r="B388" s="6" t="str">
        <f>'[1]RESULTATOT'!$B260</f>
        <v>Sérologie VHC positive</v>
      </c>
      <c r="C388" s="15">
        <v>5.2231404959</v>
      </c>
      <c r="D388" s="15">
        <v>27.296479078</v>
      </c>
      <c r="E388" s="15">
        <v>14.741729541</v>
      </c>
    </row>
    <row r="389" spans="2:5" ht="12.75">
      <c r="B389" s="6" t="str">
        <f>'[1]RESULTATOT'!$B261</f>
        <v>Sérologie VHC négative</v>
      </c>
      <c r="C389" s="15">
        <v>94.776859504</v>
      </c>
      <c r="D389" s="15">
        <v>72.703520922</v>
      </c>
      <c r="E389" s="15">
        <v>85.258270459</v>
      </c>
    </row>
    <row r="390" spans="2:5" ht="13.5" thickBot="1">
      <c r="B390" s="8" t="s">
        <v>4</v>
      </c>
      <c r="C390" s="17">
        <f>SUM(C388:C389)</f>
        <v>99.9999999999</v>
      </c>
      <c r="D390" s="17">
        <f>SUM(D388:D389)</f>
        <v>100</v>
      </c>
      <c r="E390" s="17">
        <v>100</v>
      </c>
    </row>
    <row r="391" spans="2:5" ht="12.75">
      <c r="B391" s="25" t="s">
        <v>5</v>
      </c>
      <c r="C391" s="27">
        <v>15.6161272</v>
      </c>
      <c r="D391" s="27">
        <v>49.694983719</v>
      </c>
      <c r="E391" s="27">
        <v>5.1396014795</v>
      </c>
    </row>
    <row r="392" spans="2:5" ht="12.75">
      <c r="B392" s="25"/>
      <c r="C392" s="27"/>
      <c r="D392" s="27"/>
      <c r="E392" s="27"/>
    </row>
    <row r="393" spans="3:4" ht="12.75">
      <c r="C393" s="11"/>
      <c r="D393" s="11"/>
    </row>
    <row r="394" spans="2:5" ht="12.75">
      <c r="B394" s="49" t="s">
        <v>140</v>
      </c>
      <c r="C394" s="37"/>
      <c r="D394" s="37"/>
      <c r="E394" s="25"/>
    </row>
    <row r="395" spans="2:4" ht="13.5" thickBot="1">
      <c r="B395" s="18"/>
      <c r="C395" s="18"/>
      <c r="D395" s="18"/>
    </row>
    <row r="396" spans="2:5" ht="38.25">
      <c r="B396" s="28" t="s">
        <v>34</v>
      </c>
      <c r="C396" s="29" t="s">
        <v>45</v>
      </c>
      <c r="D396" s="30" t="s">
        <v>46</v>
      </c>
      <c r="E396" s="34" t="s">
        <v>48</v>
      </c>
    </row>
    <row r="397" spans="2:5" ht="12.75">
      <c r="B397" s="31"/>
      <c r="C397" s="44" t="s">
        <v>238</v>
      </c>
      <c r="D397" s="45" t="s">
        <v>239</v>
      </c>
      <c r="E397" s="45" t="s">
        <v>240</v>
      </c>
    </row>
    <row r="398" spans="2:5" ht="12.75">
      <c r="B398" s="6" t="str">
        <f>'[1]RESULTATOT'!$B263</f>
        <v>Vaccination VHB Complète</v>
      </c>
      <c r="C398" s="15">
        <v>50.211059519</v>
      </c>
      <c r="D398" s="15">
        <v>49.957612327</v>
      </c>
      <c r="E398" s="15">
        <v>45.369030391</v>
      </c>
    </row>
    <row r="399" spans="2:5" ht="12.75">
      <c r="B399" s="6" t="str">
        <f>'[1]RESULTATOT'!$B264</f>
        <v>Vaccination VHB Incomplète</v>
      </c>
      <c r="C399" s="15">
        <v>49.788940481</v>
      </c>
      <c r="D399" s="15">
        <v>50.042387673</v>
      </c>
      <c r="E399" s="15">
        <v>54.630969609</v>
      </c>
    </row>
    <row r="400" spans="2:5" ht="13.5" thickBot="1">
      <c r="B400" s="8" t="s">
        <v>4</v>
      </c>
      <c r="C400" s="17">
        <f>SUM(C398:C399)</f>
        <v>100</v>
      </c>
      <c r="D400" s="17">
        <f>SUM(D398:D399)</f>
        <v>100</v>
      </c>
      <c r="E400" s="17">
        <v>100</v>
      </c>
    </row>
    <row r="401" spans="2:5" ht="12.75">
      <c r="B401" s="25" t="s">
        <v>5</v>
      </c>
      <c r="C401" s="27">
        <v>24.459243199</v>
      </c>
      <c r="D401" s="27">
        <v>41.327645192</v>
      </c>
      <c r="E401" s="27">
        <v>4.122419759</v>
      </c>
    </row>
    <row r="402" spans="2:5" ht="12.75">
      <c r="B402" s="25"/>
      <c r="C402" s="27"/>
      <c r="D402" s="27"/>
      <c r="E402" s="27"/>
    </row>
    <row r="403" spans="2:5" ht="12.75">
      <c r="B403" s="25"/>
      <c r="C403" s="27"/>
      <c r="D403" s="27"/>
      <c r="E403" s="27"/>
    </row>
    <row r="404" spans="2:5" ht="15">
      <c r="B404" s="121" t="s">
        <v>151</v>
      </c>
      <c r="C404" s="121"/>
      <c r="D404" s="121"/>
      <c r="E404" s="121"/>
    </row>
    <row r="405" spans="3:4" ht="12.75">
      <c r="C405" s="11"/>
      <c r="D405" s="11"/>
    </row>
    <row r="406" spans="2:4" ht="12.75">
      <c r="B406" s="49" t="s">
        <v>141</v>
      </c>
      <c r="C406" s="37"/>
      <c r="D406" s="37"/>
    </row>
    <row r="407" spans="2:5" ht="13.5" thickBot="1">
      <c r="B407" s="18"/>
      <c r="C407" s="18"/>
      <c r="D407" s="18"/>
      <c r="E407" s="25"/>
    </row>
    <row r="408" spans="2:5" ht="38.25">
      <c r="B408" s="40" t="s">
        <v>35</v>
      </c>
      <c r="C408" s="29" t="s">
        <v>45</v>
      </c>
      <c r="D408" s="30" t="s">
        <v>46</v>
      </c>
      <c r="E408" s="34" t="s">
        <v>48</v>
      </c>
    </row>
    <row r="409" spans="2:5" ht="12.75">
      <c r="B409" s="31"/>
      <c r="C409" s="44" t="s">
        <v>241</v>
      </c>
      <c r="D409" s="45" t="s">
        <v>242</v>
      </c>
      <c r="E409" s="45" t="s">
        <v>243</v>
      </c>
    </row>
    <row r="410" spans="2:5" ht="12.75">
      <c r="B410" s="6" t="s">
        <v>8</v>
      </c>
      <c r="C410" s="15">
        <v>15.374024782</v>
      </c>
      <c r="D410" s="15">
        <v>28.09151645</v>
      </c>
      <c r="E410" s="15">
        <v>18.76678953</v>
      </c>
    </row>
    <row r="411" spans="2:5" ht="12.75">
      <c r="B411" s="6" t="s">
        <v>9</v>
      </c>
      <c r="C411" s="15">
        <v>84.625975218</v>
      </c>
      <c r="D411" s="15">
        <v>71.90848355</v>
      </c>
      <c r="E411" s="15">
        <v>81.23321047</v>
      </c>
    </row>
    <row r="412" spans="2:5" ht="13.5" thickBot="1">
      <c r="B412" s="8" t="s">
        <v>4</v>
      </c>
      <c r="C412" s="17">
        <f>SUM(C410:C411)</f>
        <v>100</v>
      </c>
      <c r="D412" s="17">
        <f>SUM(D410:D411)</f>
        <v>100</v>
      </c>
      <c r="E412" s="17">
        <v>100</v>
      </c>
    </row>
    <row r="413" spans="2:5" ht="12.75">
      <c r="B413" s="25" t="s">
        <v>5</v>
      </c>
      <c r="C413" s="27">
        <v>56.243869702</v>
      </c>
      <c r="D413" s="27">
        <v>65.397139442</v>
      </c>
      <c r="E413" s="27">
        <v>23.873941057</v>
      </c>
    </row>
    <row r="414" spans="3:4" ht="12.75">
      <c r="C414" s="11"/>
      <c r="D414" s="11"/>
    </row>
    <row r="415" spans="3:4" ht="12.75">
      <c r="C415" s="11"/>
      <c r="D415" s="11"/>
    </row>
    <row r="416" spans="2:4" ht="12.75">
      <c r="B416" s="49" t="s">
        <v>142</v>
      </c>
      <c r="C416" s="37"/>
      <c r="D416" s="37"/>
    </row>
    <row r="417" spans="2:5" ht="13.5" thickBot="1">
      <c r="B417" s="18"/>
      <c r="C417" s="18"/>
      <c r="D417" s="18"/>
      <c r="E417" s="25"/>
    </row>
    <row r="418" spans="2:5" ht="38.25">
      <c r="B418" s="40" t="s">
        <v>36</v>
      </c>
      <c r="C418" s="29" t="s">
        <v>45</v>
      </c>
      <c r="D418" s="30" t="s">
        <v>46</v>
      </c>
      <c r="E418" s="34" t="s">
        <v>48</v>
      </c>
    </row>
    <row r="419" spans="2:5" ht="12.75">
      <c r="B419" s="31"/>
      <c r="C419" s="44" t="s">
        <v>320</v>
      </c>
      <c r="D419" s="45" t="s">
        <v>321</v>
      </c>
      <c r="E419" s="45" t="s">
        <v>322</v>
      </c>
    </row>
    <row r="420" spans="2:5" ht="12.75">
      <c r="B420" s="6" t="str">
        <f>'[1]RESULTATOT'!$B269</f>
        <v>une hospitalisation</v>
      </c>
      <c r="C420" s="15">
        <v>55.910165485</v>
      </c>
      <c r="D420" s="15">
        <v>47.507974482</v>
      </c>
      <c r="E420" s="15">
        <v>43.95280236</v>
      </c>
    </row>
    <row r="421" spans="2:5" ht="12.75">
      <c r="B421" s="6" t="str">
        <f>'[1]RESULTATOT'!$B270</f>
        <v>2 ou 3 hospitalisations</v>
      </c>
      <c r="C421" s="15">
        <v>30.023640662</v>
      </c>
      <c r="D421" s="15">
        <v>33.592503987</v>
      </c>
      <c r="E421" s="15">
        <v>40.707964602</v>
      </c>
    </row>
    <row r="422" spans="2:5" ht="12.75">
      <c r="B422" s="6" t="str">
        <f>'[1]RESULTATOT'!$B271</f>
        <v>4 hospitalisations et plus</v>
      </c>
      <c r="C422" s="15">
        <v>14.066193853</v>
      </c>
      <c r="D422" s="15">
        <v>18.899521531</v>
      </c>
      <c r="E422" s="15">
        <v>15.339233038</v>
      </c>
    </row>
    <row r="423" spans="2:5" ht="13.5" thickBot="1">
      <c r="B423" s="8" t="s">
        <v>4</v>
      </c>
      <c r="C423" s="17">
        <f>SUM(C420:C422)</f>
        <v>100</v>
      </c>
      <c r="D423" s="17">
        <f>SUM(D420:D422)</f>
        <v>100</v>
      </c>
      <c r="E423" s="17">
        <f>SUM(E420:E422)</f>
        <v>100</v>
      </c>
    </row>
    <row r="424" spans="2:5" ht="12.75">
      <c r="B424" s="25" t="s">
        <v>5</v>
      </c>
      <c r="C424" s="27">
        <v>50.507462687</v>
      </c>
      <c r="D424" s="27">
        <v>56.271034328</v>
      </c>
      <c r="E424" s="27">
        <v>11.284953395</v>
      </c>
    </row>
    <row r="425" spans="3:4" ht="12.75">
      <c r="C425" s="11"/>
      <c r="D425" s="11"/>
    </row>
    <row r="426" spans="3:4" ht="12.75">
      <c r="C426" s="11"/>
      <c r="D426" s="11"/>
    </row>
    <row r="427" spans="2:4" ht="12.75">
      <c r="B427" s="49" t="s">
        <v>143</v>
      </c>
      <c r="C427" s="37"/>
      <c r="D427" s="37"/>
    </row>
    <row r="428" spans="2:5" ht="13.5" thickBot="1">
      <c r="B428" s="18"/>
      <c r="C428" s="18"/>
      <c r="D428" s="18"/>
      <c r="E428" s="25"/>
    </row>
    <row r="429" spans="2:5" ht="38.25">
      <c r="B429" s="40" t="s">
        <v>39</v>
      </c>
      <c r="C429" s="29" t="s">
        <v>45</v>
      </c>
      <c r="D429" s="30" t="s">
        <v>46</v>
      </c>
      <c r="E429" s="34" t="s">
        <v>48</v>
      </c>
    </row>
    <row r="430" spans="2:5" ht="12.75">
      <c r="B430" s="31"/>
      <c r="C430" s="44" t="s">
        <v>244</v>
      </c>
      <c r="D430" s="45" t="s">
        <v>245</v>
      </c>
      <c r="E430" s="45" t="s">
        <v>246</v>
      </c>
    </row>
    <row r="431" spans="2:5" ht="12.75">
      <c r="B431" s="6" t="s">
        <v>10</v>
      </c>
      <c r="C431" s="15">
        <v>11.423775671</v>
      </c>
      <c r="D431" s="15">
        <v>22.652885444</v>
      </c>
      <c r="E431" s="15">
        <v>17.649950836</v>
      </c>
    </row>
    <row r="432" spans="2:5" ht="12.75">
      <c r="B432" s="6" t="s">
        <v>11</v>
      </c>
      <c r="C432" s="15">
        <v>88.576224329</v>
      </c>
      <c r="D432" s="15">
        <v>77.347114556</v>
      </c>
      <c r="E432" s="15">
        <v>82.350049164</v>
      </c>
    </row>
    <row r="433" spans="2:5" ht="13.5" thickBot="1">
      <c r="B433" s="8" t="s">
        <v>4</v>
      </c>
      <c r="C433" s="17">
        <f>SUM(C431:C432)</f>
        <v>100</v>
      </c>
      <c r="D433" s="17">
        <f>SUM(D431:D432)</f>
        <v>100</v>
      </c>
      <c r="E433" s="17">
        <f>SUM(E431:E432)</f>
        <v>100</v>
      </c>
    </row>
    <row r="434" spans="2:5" ht="12.75">
      <c r="B434" s="25" t="s">
        <v>5</v>
      </c>
      <c r="C434" s="27">
        <v>52.284342574</v>
      </c>
      <c r="D434" s="27">
        <v>59.818226784</v>
      </c>
      <c r="E434" s="27">
        <v>3.0336475361</v>
      </c>
    </row>
    <row r="435" spans="3:4" ht="12.75">
      <c r="C435" s="11"/>
      <c r="D435" s="11"/>
    </row>
    <row r="436" spans="3:4" ht="12.75">
      <c r="C436" s="11"/>
      <c r="D436" s="11"/>
    </row>
    <row r="437" spans="2:4" ht="12.75">
      <c r="B437" s="49" t="s">
        <v>144</v>
      </c>
      <c r="C437" s="37"/>
      <c r="D437" s="37"/>
    </row>
    <row r="438" spans="2:5" ht="13.5" thickBot="1">
      <c r="B438" s="18"/>
      <c r="C438" s="18"/>
      <c r="D438" s="18"/>
      <c r="E438" s="25"/>
    </row>
    <row r="439" spans="2:5" ht="38.25">
      <c r="B439" s="28" t="s">
        <v>37</v>
      </c>
      <c r="C439" s="29" t="s">
        <v>45</v>
      </c>
      <c r="D439" s="30" t="s">
        <v>46</v>
      </c>
      <c r="E439" s="34" t="s">
        <v>48</v>
      </c>
    </row>
    <row r="440" spans="2:5" ht="12.75">
      <c r="B440" s="31"/>
      <c r="C440" s="44" t="s">
        <v>247</v>
      </c>
      <c r="D440" s="45" t="s">
        <v>248</v>
      </c>
      <c r="E440" s="45" t="s">
        <v>59</v>
      </c>
    </row>
    <row r="441" spans="2:5" ht="12.75">
      <c r="B441" s="6" t="str">
        <f>'[1]RESULTATOT'!$B276</f>
        <v>une TS</v>
      </c>
      <c r="C441" s="15">
        <v>57</v>
      </c>
      <c r="D441" s="15">
        <v>47.250723494</v>
      </c>
      <c r="E441" s="15">
        <v>52.892561983</v>
      </c>
    </row>
    <row r="442" spans="2:5" ht="12.75">
      <c r="B442" s="6" t="str">
        <f>'[1]RESULTATOT'!$B277</f>
        <v>deux ou trois TS</v>
      </c>
      <c r="C442" s="15">
        <v>32</v>
      </c>
      <c r="D442" s="15">
        <v>36.569323862</v>
      </c>
      <c r="E442" s="15">
        <v>39.256198347</v>
      </c>
    </row>
    <row r="443" spans="2:5" ht="12.75">
      <c r="B443" s="6" t="str">
        <f>'[1]RESULTATOT'!$B278</f>
        <v>plus de 4 TS</v>
      </c>
      <c r="C443" s="15">
        <v>11</v>
      </c>
      <c r="D443" s="15">
        <v>16.179952644</v>
      </c>
      <c r="E443" s="15">
        <v>7.8512396694</v>
      </c>
    </row>
    <row r="444" spans="2:5" ht="13.5" thickBot="1">
      <c r="B444" s="8" t="s">
        <v>4</v>
      </c>
      <c r="C444" s="17">
        <f>SUM(C441:C443)</f>
        <v>100</v>
      </c>
      <c r="D444" s="17">
        <f>SUM(D441:D443)</f>
        <v>100</v>
      </c>
      <c r="E444" s="17">
        <f>SUM(E441:E443)</f>
        <v>99.9999999994</v>
      </c>
    </row>
    <row r="445" spans="2:5" ht="12.75">
      <c r="B445" s="25" t="s">
        <v>5</v>
      </c>
      <c r="C445" s="27">
        <v>51.858254105</v>
      </c>
      <c r="D445" s="27">
        <v>57.809885932</v>
      </c>
      <c r="E445" s="27">
        <v>67.409470752</v>
      </c>
    </row>
    <row r="446" spans="3:4" ht="12.75">
      <c r="C446" s="11"/>
      <c r="D446" s="11"/>
    </row>
    <row r="447" spans="3:4" ht="12.75">
      <c r="C447" s="11"/>
      <c r="D447" s="11"/>
    </row>
    <row r="448" spans="2:5" ht="15">
      <c r="B448" s="121" t="s">
        <v>152</v>
      </c>
      <c r="C448" s="121"/>
      <c r="D448" s="121"/>
      <c r="E448" s="121"/>
    </row>
    <row r="449" spans="3:4" ht="12.75">
      <c r="C449" s="11"/>
      <c r="D449" s="11"/>
    </row>
    <row r="450" spans="2:4" ht="12.75">
      <c r="B450" s="49" t="s">
        <v>145</v>
      </c>
      <c r="C450" s="37"/>
      <c r="D450" s="37"/>
    </row>
    <row r="451" spans="2:5" ht="13.5" thickBot="1">
      <c r="B451" s="18"/>
      <c r="C451" s="18"/>
      <c r="D451" s="18"/>
      <c r="E451" s="25"/>
    </row>
    <row r="452" spans="2:5" ht="38.25">
      <c r="B452" s="28" t="s">
        <v>38</v>
      </c>
      <c r="C452" s="29" t="s">
        <v>45</v>
      </c>
      <c r="D452" s="30" t="s">
        <v>46</v>
      </c>
      <c r="E452" s="34" t="s">
        <v>48</v>
      </c>
    </row>
    <row r="453" spans="2:5" ht="12.75">
      <c r="B453" s="31"/>
      <c r="C453" s="44" t="s">
        <v>249</v>
      </c>
      <c r="D453" s="45" t="s">
        <v>250</v>
      </c>
      <c r="E453" s="45" t="s">
        <v>251</v>
      </c>
    </row>
    <row r="454" spans="2:5" ht="12.75">
      <c r="B454" s="6" t="s">
        <v>12</v>
      </c>
      <c r="C454" s="15">
        <v>18.021016905</v>
      </c>
      <c r="D454" s="15">
        <v>37.814328641</v>
      </c>
      <c r="E454" s="15">
        <v>21.81063472</v>
      </c>
    </row>
    <row r="455" spans="2:5" ht="12.75">
      <c r="B455" s="6" t="s">
        <v>13</v>
      </c>
      <c r="C455" s="15">
        <v>81.978983095</v>
      </c>
      <c r="D455" s="15">
        <v>62.185671359</v>
      </c>
      <c r="E455" s="15">
        <v>78.18936528</v>
      </c>
    </row>
    <row r="456" spans="2:5" ht="13.5" thickBot="1">
      <c r="B456" s="8" t="s">
        <v>4</v>
      </c>
      <c r="C456" s="17">
        <f>SUM(C454:C455)</f>
        <v>100</v>
      </c>
      <c r="D456" s="17">
        <f>SUM(D454:D455)</f>
        <v>100</v>
      </c>
      <c r="E456" s="17">
        <v>100</v>
      </c>
    </row>
    <row r="457" spans="2:5" ht="12.75">
      <c r="B457" s="25" t="s">
        <v>5</v>
      </c>
      <c r="C457" s="27">
        <v>79.092457798</v>
      </c>
      <c r="D457" s="27">
        <v>78.187214047</v>
      </c>
      <c r="E457" s="27">
        <v>28.385634173</v>
      </c>
    </row>
    <row r="458" spans="3:4" ht="12.75">
      <c r="C458" s="11"/>
      <c r="D458" s="11"/>
    </row>
    <row r="459" spans="3:4" ht="12.75">
      <c r="C459" s="11"/>
      <c r="D459" s="11"/>
    </row>
    <row r="460" spans="2:4" ht="12.75">
      <c r="B460" s="49" t="s">
        <v>146</v>
      </c>
      <c r="C460" s="37"/>
      <c r="D460" s="37"/>
    </row>
    <row r="461" spans="2:4" ht="13.5" thickBot="1">
      <c r="B461" s="18"/>
      <c r="C461" s="18"/>
      <c r="D461" s="18"/>
    </row>
    <row r="462" spans="2:5" ht="38.25">
      <c r="B462" s="28" t="s">
        <v>40</v>
      </c>
      <c r="C462" s="29" t="s">
        <v>45</v>
      </c>
      <c r="D462" s="30" t="s">
        <v>46</v>
      </c>
      <c r="E462" s="34" t="s">
        <v>48</v>
      </c>
    </row>
    <row r="463" spans="2:5" ht="12.75">
      <c r="B463" s="31"/>
      <c r="C463" s="44" t="s">
        <v>252</v>
      </c>
      <c r="D463" s="45" t="s">
        <v>253</v>
      </c>
      <c r="E463" s="45" t="s">
        <v>254</v>
      </c>
    </row>
    <row r="464" spans="2:5" ht="12.75">
      <c r="B464" s="6" t="str">
        <f>'[1]RESULTATOT'!$B283</f>
        <v>une incarcération</v>
      </c>
      <c r="C464" s="15">
        <v>58.286252354</v>
      </c>
      <c r="D464" s="15">
        <v>43.177168576</v>
      </c>
      <c r="E464" s="15">
        <v>57.80730897</v>
      </c>
    </row>
    <row r="465" spans="2:5" ht="12.75">
      <c r="B465" s="6" t="str">
        <f>'[1]RESULTATOT'!$B284</f>
        <v>2 ou 3 incarcérations</v>
      </c>
      <c r="C465" s="15">
        <v>28.625235405</v>
      </c>
      <c r="D465" s="15">
        <v>30.380523732</v>
      </c>
      <c r="E465" s="15">
        <v>27.574750831</v>
      </c>
    </row>
    <row r="466" spans="2:5" ht="12.75">
      <c r="B466" s="6" t="str">
        <f>'[1]RESULTATOT'!$B285</f>
        <v>4 incarcérations et plus</v>
      </c>
      <c r="C466" s="15">
        <v>13.088512241</v>
      </c>
      <c r="D466" s="15">
        <v>26.442307692</v>
      </c>
      <c r="E466" s="15">
        <v>14.617940199</v>
      </c>
    </row>
    <row r="467" spans="2:5" ht="13.5" thickBot="1">
      <c r="B467" s="8" t="s">
        <v>4</v>
      </c>
      <c r="C467" s="17">
        <f>SUM(C464:C466)</f>
        <v>100</v>
      </c>
      <c r="D467" s="17">
        <f>SUM(D464:D466)</f>
        <v>100</v>
      </c>
      <c r="E467" s="17">
        <f>SUM(E464:E466)</f>
        <v>100</v>
      </c>
    </row>
    <row r="468" spans="2:5" ht="12.75">
      <c r="B468" s="25" t="s">
        <v>5</v>
      </c>
      <c r="C468" s="27">
        <v>76.92864904</v>
      </c>
      <c r="D468" s="27">
        <v>68.144430503</v>
      </c>
      <c r="E468" s="27">
        <v>7.2512647555</v>
      </c>
    </row>
  </sheetData>
  <sheetProtection/>
  <mergeCells count="44">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B1:E1"/>
    <mergeCell ref="B4:E4"/>
    <mergeCell ref="B17:E17"/>
    <mergeCell ref="B181:E181"/>
    <mergeCell ref="B217:E217"/>
    <mergeCell ref="B329:E329"/>
    <mergeCell ref="B36:E36"/>
    <mergeCell ref="B64:E64"/>
    <mergeCell ref="D38:E38"/>
    <mergeCell ref="D39:E39"/>
    <mergeCell ref="B372:E372"/>
    <mergeCell ref="B404:E404"/>
    <mergeCell ref="B448:E448"/>
    <mergeCell ref="D8:E8"/>
    <mergeCell ref="D9:E9"/>
    <mergeCell ref="D10:E10"/>
    <mergeCell ref="D11:E11"/>
    <mergeCell ref="D12:E12"/>
    <mergeCell ref="D13:E13"/>
    <mergeCell ref="D14:E14"/>
  </mergeCells>
  <printOptions/>
  <pageMargins left="0.7086614173228347" right="0.7086614173228347" top="0.7480314960629921" bottom="0.7480314960629921" header="0.31496062992125984" footer="0.31496062992125984"/>
  <pageSetup horizontalDpi="600" verticalDpi="600" orientation="portrait" paperSize="9" scale="78" r:id="rId1"/>
  <rowBreaks count="9" manualBreakCount="9">
    <brk id="64" min="1" max="4" man="1"/>
    <brk id="120" min="1" max="4" man="1"/>
    <brk id="180" min="1" max="4" man="1"/>
    <brk id="216" min="1" max="4" man="1"/>
    <brk id="283" min="1" max="4" man="1"/>
    <brk id="328" min="1" max="4" man="1"/>
    <brk id="371" min="1" max="4" man="1"/>
    <brk id="403" min="1" max="4" man="1"/>
    <brk id="447" min="1" max="4" man="1"/>
  </rowBreaks>
</worksheet>
</file>

<file path=xl/worksheets/sheet3.xml><?xml version="1.0" encoding="utf-8"?>
<worksheet xmlns="http://schemas.openxmlformats.org/spreadsheetml/2006/main" xmlns:r="http://schemas.openxmlformats.org/officeDocument/2006/relationships">
  <dimension ref="B1:I97"/>
  <sheetViews>
    <sheetView showGridLines="0" workbookViewId="0" topLeftCell="A1">
      <selection activeCell="B2" sqref="B2:H2"/>
    </sheetView>
  </sheetViews>
  <sheetFormatPr defaultColWidth="11.421875" defaultRowHeight="12.75"/>
  <cols>
    <col min="1" max="1" width="5.57421875" style="0" customWidth="1"/>
    <col min="2" max="2" width="49.140625" style="0" customWidth="1"/>
    <col min="3" max="9" width="11.57421875" style="0" customWidth="1"/>
  </cols>
  <sheetData>
    <row r="1" ht="12.75">
      <c r="B1" s="61" t="s">
        <v>310</v>
      </c>
    </row>
    <row r="2" spans="2:9" ht="19.5" customHeight="1">
      <c r="B2" s="121" t="s">
        <v>154</v>
      </c>
      <c r="C2" s="121"/>
      <c r="D2" s="121"/>
      <c r="E2" s="121"/>
      <c r="F2" s="121"/>
      <c r="G2" s="121"/>
      <c r="H2" s="121"/>
      <c r="I2" s="110"/>
    </row>
    <row r="5" spans="2:9" ht="12.75">
      <c r="B5" s="72" t="s">
        <v>261</v>
      </c>
      <c r="C5" s="63"/>
      <c r="D5" s="63"/>
      <c r="E5" s="63"/>
      <c r="F5" s="64"/>
      <c r="G5" s="64"/>
      <c r="H5" s="64"/>
      <c r="I5" s="64"/>
    </row>
    <row r="6" spans="2:9" ht="13.5" thickBot="1">
      <c r="B6" s="73"/>
      <c r="C6" s="63"/>
      <c r="D6" s="63"/>
      <c r="E6" s="63"/>
      <c r="F6" s="64"/>
      <c r="G6" s="64"/>
      <c r="H6" s="64"/>
      <c r="I6" s="64"/>
    </row>
    <row r="7" spans="2:9" ht="25.5">
      <c r="B7" s="40" t="s">
        <v>60</v>
      </c>
      <c r="C7" s="34" t="s">
        <v>262</v>
      </c>
      <c r="D7" s="34" t="s">
        <v>263</v>
      </c>
      <c r="E7" s="34" t="s">
        <v>264</v>
      </c>
      <c r="F7" s="34" t="s">
        <v>265</v>
      </c>
      <c r="G7" s="34" t="s">
        <v>266</v>
      </c>
      <c r="H7" s="34" t="s">
        <v>316</v>
      </c>
      <c r="I7" s="34" t="s">
        <v>267</v>
      </c>
    </row>
    <row r="8" spans="2:9" ht="12.75">
      <c r="B8" s="39"/>
      <c r="C8" s="45"/>
      <c r="D8" s="45"/>
      <c r="E8" s="45"/>
      <c r="F8" s="45"/>
      <c r="G8" s="45"/>
      <c r="H8" s="64"/>
      <c r="I8" s="45"/>
    </row>
    <row r="9" spans="2:9" ht="12.75">
      <c r="B9" s="63" t="s">
        <v>272</v>
      </c>
      <c r="C9" s="74">
        <v>0</v>
      </c>
      <c r="D9" s="74">
        <v>0</v>
      </c>
      <c r="E9" s="74">
        <v>100</v>
      </c>
      <c r="F9" s="74">
        <v>0</v>
      </c>
      <c r="G9" s="74">
        <v>0</v>
      </c>
      <c r="H9" s="78">
        <v>100</v>
      </c>
      <c r="I9" s="74">
        <v>0</v>
      </c>
    </row>
    <row r="10" spans="2:9" ht="12.75">
      <c r="B10" s="63" t="s">
        <v>273</v>
      </c>
      <c r="C10" s="74">
        <v>0</v>
      </c>
      <c r="D10" s="74">
        <v>99.00149775336995</v>
      </c>
      <c r="E10" s="74">
        <v>0.798801797304044</v>
      </c>
      <c r="F10" s="74">
        <v>0.14977533699450823</v>
      </c>
      <c r="G10" s="74">
        <v>0.04992511233150275</v>
      </c>
      <c r="H10" s="79">
        <v>100</v>
      </c>
      <c r="I10" s="74">
        <v>7.695852534562212</v>
      </c>
    </row>
    <row r="11" spans="2:9" ht="12.75">
      <c r="B11" s="63" t="s">
        <v>274</v>
      </c>
      <c r="C11" s="74">
        <v>0</v>
      </c>
      <c r="D11" s="74">
        <v>98.9874194538202</v>
      </c>
      <c r="E11" s="74">
        <v>1.0125805461798099</v>
      </c>
      <c r="F11" s="74">
        <v>0</v>
      </c>
      <c r="G11" s="74">
        <v>0</v>
      </c>
      <c r="H11" s="79">
        <v>100</v>
      </c>
      <c r="I11" s="74">
        <v>8.915595304639464</v>
      </c>
    </row>
    <row r="12" spans="2:9" ht="12.75">
      <c r="B12" s="63" t="s">
        <v>275</v>
      </c>
      <c r="C12" s="74">
        <v>2.4630541871921183</v>
      </c>
      <c r="D12" s="74">
        <v>0</v>
      </c>
      <c r="E12" s="74">
        <v>93.22660098522168</v>
      </c>
      <c r="F12" s="74">
        <v>2.0935960591133003</v>
      </c>
      <c r="G12" s="74">
        <v>2.2167487684729066</v>
      </c>
      <c r="H12" s="79">
        <v>100</v>
      </c>
      <c r="I12" s="74">
        <v>16.546762589928058</v>
      </c>
    </row>
    <row r="13" spans="2:9" ht="12.75">
      <c r="B13" s="63" t="s">
        <v>276</v>
      </c>
      <c r="C13" s="74">
        <v>3.125</v>
      </c>
      <c r="D13" s="74">
        <v>0</v>
      </c>
      <c r="E13" s="74">
        <v>91.66666666666666</v>
      </c>
      <c r="F13" s="74">
        <v>3.125</v>
      </c>
      <c r="G13" s="74">
        <v>2.083333333333333</v>
      </c>
      <c r="H13" s="79">
        <v>99.99999999999999</v>
      </c>
      <c r="I13" s="74">
        <v>14.285714285714285</v>
      </c>
    </row>
    <row r="14" spans="2:9" ht="12.75">
      <c r="B14" s="63" t="s">
        <v>268</v>
      </c>
      <c r="C14" s="74">
        <v>0</v>
      </c>
      <c r="D14" s="75">
        <v>0</v>
      </c>
      <c r="E14" s="74">
        <v>98.9247311827957</v>
      </c>
      <c r="F14" s="74">
        <v>0</v>
      </c>
      <c r="G14" s="74">
        <v>1.0752688172043012</v>
      </c>
      <c r="H14" s="79">
        <v>100</v>
      </c>
      <c r="I14" s="74">
        <v>26.77165354330709</v>
      </c>
    </row>
    <row r="15" spans="2:9" ht="12.75">
      <c r="B15" s="63" t="s">
        <v>277</v>
      </c>
      <c r="C15" s="74">
        <v>0</v>
      </c>
      <c r="D15" s="75">
        <v>0</v>
      </c>
      <c r="E15" s="74">
        <v>92.5925925925926</v>
      </c>
      <c r="F15" s="74">
        <v>7.4074074074074066</v>
      </c>
      <c r="G15" s="74">
        <v>0</v>
      </c>
      <c r="H15" s="79">
        <v>100</v>
      </c>
      <c r="I15" s="74">
        <v>28.947368421052634</v>
      </c>
    </row>
    <row r="16" spans="2:9" ht="12.75">
      <c r="B16" s="63" t="s">
        <v>278</v>
      </c>
      <c r="C16" s="74">
        <v>23.755081300813007</v>
      </c>
      <c r="D16" s="75">
        <v>15.24390243902439</v>
      </c>
      <c r="E16" s="74">
        <v>1.1559959349593496</v>
      </c>
      <c r="F16" s="74">
        <v>59.432164634146346</v>
      </c>
      <c r="G16" s="74">
        <v>0.41285569105691056</v>
      </c>
      <c r="H16" s="79">
        <v>100</v>
      </c>
      <c r="I16" s="74">
        <v>12.533333333333333</v>
      </c>
    </row>
    <row r="17" spans="2:9" ht="12.75">
      <c r="B17" s="63" t="s">
        <v>279</v>
      </c>
      <c r="C17" s="74">
        <v>40.576725025746654</v>
      </c>
      <c r="D17" s="75">
        <v>4.634397528321318</v>
      </c>
      <c r="E17" s="74">
        <v>42.94541709577755</v>
      </c>
      <c r="F17" s="74">
        <v>9.474768280123584</v>
      </c>
      <c r="G17" s="74">
        <v>2.368692070030896</v>
      </c>
      <c r="H17" s="79">
        <v>100</v>
      </c>
      <c r="I17" s="74">
        <v>16.22088006902502</v>
      </c>
    </row>
    <row r="18" spans="2:9" ht="12.75">
      <c r="B18" s="63" t="s">
        <v>280</v>
      </c>
      <c r="C18" s="74">
        <v>43.8034188034188</v>
      </c>
      <c r="D18" s="75">
        <v>2.9487179487179485</v>
      </c>
      <c r="E18" s="74">
        <v>29.444444444444446</v>
      </c>
      <c r="F18" s="74">
        <v>21.666666666666668</v>
      </c>
      <c r="G18" s="74">
        <v>2.1367521367521367</v>
      </c>
      <c r="H18" s="79">
        <v>100</v>
      </c>
      <c r="I18" s="74">
        <v>12.293853073463268</v>
      </c>
    </row>
    <row r="19" spans="2:9" ht="12.75">
      <c r="B19" s="63" t="s">
        <v>281</v>
      </c>
      <c r="C19" s="74">
        <v>1.5873015873015872</v>
      </c>
      <c r="D19" s="75">
        <v>2.0634920634920633</v>
      </c>
      <c r="E19" s="74">
        <v>94.76190476190476</v>
      </c>
      <c r="F19" s="74">
        <v>0.4761904761904762</v>
      </c>
      <c r="G19" s="74">
        <v>1.1111111111111112</v>
      </c>
      <c r="H19" s="79">
        <v>100</v>
      </c>
      <c r="I19" s="74">
        <v>13.223140495867769</v>
      </c>
    </row>
    <row r="20" spans="2:9" ht="12.75">
      <c r="B20" s="63" t="s">
        <v>282</v>
      </c>
      <c r="C20" s="74">
        <v>17.549923195084485</v>
      </c>
      <c r="D20" s="75">
        <v>16.589861751152075</v>
      </c>
      <c r="E20" s="74">
        <v>2.3041474654377883</v>
      </c>
      <c r="F20" s="74">
        <v>63.095238095238095</v>
      </c>
      <c r="G20" s="74">
        <v>0.4608294930875576</v>
      </c>
      <c r="H20" s="79">
        <v>100</v>
      </c>
      <c r="I20" s="74">
        <v>10.330578512396695</v>
      </c>
    </row>
    <row r="21" spans="2:9" ht="12.75">
      <c r="B21" s="63" t="s">
        <v>269</v>
      </c>
      <c r="C21" s="74">
        <v>2.5301204819277108</v>
      </c>
      <c r="D21" s="75">
        <v>94.4578313253012</v>
      </c>
      <c r="E21" s="74">
        <v>1.4457831325301205</v>
      </c>
      <c r="F21" s="74">
        <v>1.566265060240964</v>
      </c>
      <c r="G21" s="74">
        <v>0</v>
      </c>
      <c r="H21" s="79">
        <v>100</v>
      </c>
      <c r="I21" s="74">
        <v>11.983032873807</v>
      </c>
    </row>
    <row r="22" spans="2:9" ht="12.75">
      <c r="B22" s="63" t="s">
        <v>283</v>
      </c>
      <c r="C22" s="74">
        <v>1.4925373134328357</v>
      </c>
      <c r="D22" s="75">
        <v>5.472636815920398</v>
      </c>
      <c r="E22" s="74">
        <v>85.57213930348259</v>
      </c>
      <c r="F22" s="74">
        <v>4.477611940298507</v>
      </c>
      <c r="G22" s="74">
        <v>2.9850746268656714</v>
      </c>
      <c r="H22" s="79">
        <v>99.99999999999999</v>
      </c>
      <c r="I22" s="74">
        <v>27.956989247311824</v>
      </c>
    </row>
    <row r="23" spans="2:9" ht="12.75">
      <c r="B23" s="63" t="s">
        <v>284</v>
      </c>
      <c r="C23" s="74">
        <v>10.434782608695652</v>
      </c>
      <c r="D23" s="75">
        <v>8.695652173913043</v>
      </c>
      <c r="E23" s="74">
        <v>58.26086956521739</v>
      </c>
      <c r="F23" s="74">
        <v>20.869565217391305</v>
      </c>
      <c r="G23" s="74">
        <v>1.7391304347826086</v>
      </c>
      <c r="H23" s="79">
        <v>100.00000000000001</v>
      </c>
      <c r="I23" s="74">
        <v>19.58041958041958</v>
      </c>
    </row>
    <row r="24" spans="2:9" ht="12.75">
      <c r="B24" s="63" t="s">
        <v>285</v>
      </c>
      <c r="C24" s="74">
        <v>0</v>
      </c>
      <c r="D24" s="75">
        <v>0</v>
      </c>
      <c r="E24" s="74">
        <v>83.33333333333334</v>
      </c>
      <c r="F24" s="74">
        <v>16.666666666666664</v>
      </c>
      <c r="G24" s="74">
        <v>0</v>
      </c>
      <c r="H24" s="79">
        <v>100</v>
      </c>
      <c r="I24" s="74">
        <v>25</v>
      </c>
    </row>
    <row r="25" spans="2:9" ht="12.75">
      <c r="B25" s="63" t="s">
        <v>286</v>
      </c>
      <c r="C25" s="74">
        <v>1.8518518518518516</v>
      </c>
      <c r="D25" s="75">
        <v>21.296296296296298</v>
      </c>
      <c r="E25" s="74">
        <v>71.29629629629629</v>
      </c>
      <c r="F25" s="74">
        <v>3.7037037037037033</v>
      </c>
      <c r="G25" s="74">
        <v>1.8518518518518516</v>
      </c>
      <c r="H25" s="79">
        <v>100</v>
      </c>
      <c r="I25" s="74">
        <v>15.625</v>
      </c>
    </row>
    <row r="26" spans="2:9" ht="12.75">
      <c r="B26" s="63" t="s">
        <v>287</v>
      </c>
      <c r="C26" s="74">
        <v>0</v>
      </c>
      <c r="D26" s="75">
        <v>0</v>
      </c>
      <c r="E26" s="74">
        <v>75</v>
      </c>
      <c r="F26" s="74">
        <v>0</v>
      </c>
      <c r="G26" s="74">
        <v>25</v>
      </c>
      <c r="H26" s="79">
        <v>100</v>
      </c>
      <c r="I26" s="74">
        <v>42.857142857142854</v>
      </c>
    </row>
    <row r="27" spans="2:9" ht="12.75">
      <c r="B27" s="63" t="s">
        <v>270</v>
      </c>
      <c r="C27" s="74">
        <v>0</v>
      </c>
      <c r="D27" s="75">
        <v>81.81818181818183</v>
      </c>
      <c r="E27" s="74">
        <v>9.090909090909092</v>
      </c>
      <c r="F27" s="74">
        <v>0</v>
      </c>
      <c r="G27" s="74">
        <v>9.090909090909092</v>
      </c>
      <c r="H27" s="79">
        <v>100.00000000000001</v>
      </c>
      <c r="I27" s="74">
        <v>29.03225806451613</v>
      </c>
    </row>
    <row r="28" spans="2:9" ht="12.75">
      <c r="B28" s="63" t="s">
        <v>271</v>
      </c>
      <c r="C28" s="74">
        <v>0</v>
      </c>
      <c r="D28" s="75">
        <v>82.41758241758241</v>
      </c>
      <c r="E28" s="74">
        <v>3.296703296703297</v>
      </c>
      <c r="F28" s="74">
        <v>10.989010989010989</v>
      </c>
      <c r="G28" s="74">
        <v>3.296703296703297</v>
      </c>
      <c r="H28" s="79">
        <v>100</v>
      </c>
      <c r="I28" s="74">
        <v>12.5</v>
      </c>
    </row>
    <row r="29" spans="2:9" ht="13.5" thickBot="1">
      <c r="B29" s="76" t="s">
        <v>288</v>
      </c>
      <c r="C29" s="77">
        <v>14.227642276422763</v>
      </c>
      <c r="D29" s="77">
        <v>24.796747967479675</v>
      </c>
      <c r="E29" s="77">
        <v>32.113821138211385</v>
      </c>
      <c r="F29" s="77">
        <v>10.16260162601626</v>
      </c>
      <c r="G29" s="77">
        <v>18.69918699186992</v>
      </c>
      <c r="H29" s="80">
        <v>100</v>
      </c>
      <c r="I29" s="77">
        <v>54.779411764705884</v>
      </c>
    </row>
    <row r="32" spans="2:7" ht="12.75">
      <c r="B32" s="72" t="s">
        <v>289</v>
      </c>
      <c r="C32" s="63"/>
      <c r="D32" s="63"/>
      <c r="E32" s="63"/>
      <c r="F32" s="64"/>
      <c r="G32" s="64"/>
    </row>
    <row r="33" spans="2:7" ht="13.5" thickBot="1">
      <c r="B33" s="73"/>
      <c r="C33" s="63"/>
      <c r="D33" s="63"/>
      <c r="E33" s="63"/>
      <c r="F33" s="64"/>
      <c r="G33" s="64"/>
    </row>
    <row r="34" spans="2:7" ht="25.5">
      <c r="B34" s="40" t="s">
        <v>60</v>
      </c>
      <c r="C34" s="34" t="s">
        <v>290</v>
      </c>
      <c r="D34" s="34" t="s">
        <v>291</v>
      </c>
      <c r="E34" s="34" t="s">
        <v>292</v>
      </c>
      <c r="F34" s="34" t="s">
        <v>316</v>
      </c>
      <c r="G34" s="34" t="s">
        <v>267</v>
      </c>
    </row>
    <row r="35" spans="2:7" ht="12.75">
      <c r="B35" s="39"/>
      <c r="C35" s="45"/>
      <c r="D35" s="45"/>
      <c r="E35" s="45"/>
      <c r="F35" s="64"/>
      <c r="G35" s="45"/>
    </row>
    <row r="36" spans="2:7" ht="12.75">
      <c r="B36" s="63" t="s">
        <v>272</v>
      </c>
      <c r="C36" s="74">
        <v>13.57093104248897</v>
      </c>
      <c r="D36" s="74">
        <v>17.959136289760856</v>
      </c>
      <c r="E36" s="74">
        <v>68.46993266775017</v>
      </c>
      <c r="F36" s="78">
        <v>100</v>
      </c>
      <c r="G36" s="74">
        <v>13.928856914468426</v>
      </c>
    </row>
    <row r="37" spans="2:7" ht="12.75">
      <c r="B37" s="63" t="s">
        <v>273</v>
      </c>
      <c r="C37" s="74">
        <v>4.297851074462768</v>
      </c>
      <c r="D37" s="74">
        <v>6.946526736631683</v>
      </c>
      <c r="E37" s="74">
        <v>88.75562218890555</v>
      </c>
      <c r="F37" s="79">
        <v>100</v>
      </c>
      <c r="G37" s="74">
        <v>7.788018433179723</v>
      </c>
    </row>
    <row r="38" spans="2:7" ht="12.75">
      <c r="B38" s="63" t="s">
        <v>274</v>
      </c>
      <c r="C38" s="74">
        <v>21.612074502247914</v>
      </c>
      <c r="D38" s="74">
        <v>24.566473988439306</v>
      </c>
      <c r="E38" s="74">
        <v>53.82145150931278</v>
      </c>
      <c r="F38" s="79">
        <v>100</v>
      </c>
      <c r="G38" s="74">
        <v>12.968138624930129</v>
      </c>
    </row>
    <row r="39" spans="2:7" ht="12.75">
      <c r="B39" s="63" t="s">
        <v>275</v>
      </c>
      <c r="C39" s="74">
        <v>9.192546583850932</v>
      </c>
      <c r="D39" s="74">
        <v>11.677018633540373</v>
      </c>
      <c r="E39" s="74">
        <v>79.13043478260869</v>
      </c>
      <c r="F39" s="79">
        <v>100</v>
      </c>
      <c r="G39" s="74">
        <v>17.26618705035971</v>
      </c>
    </row>
    <row r="40" spans="2:7" ht="12.75">
      <c r="B40" s="63" t="s">
        <v>276</v>
      </c>
      <c r="C40" s="74">
        <v>11.827956989247312</v>
      </c>
      <c r="D40" s="74">
        <v>22.58064516129032</v>
      </c>
      <c r="E40" s="74">
        <v>65.59139784946237</v>
      </c>
      <c r="F40" s="79">
        <v>100</v>
      </c>
      <c r="G40" s="74">
        <v>16.964285714285715</v>
      </c>
    </row>
    <row r="41" spans="2:7" ht="12.75">
      <c r="B41" s="63" t="s">
        <v>268</v>
      </c>
      <c r="C41" s="74">
        <v>5.813953488372093</v>
      </c>
      <c r="D41" s="75">
        <v>15.11627906976744</v>
      </c>
      <c r="E41" s="74">
        <v>79.06976744186046</v>
      </c>
      <c r="F41" s="79">
        <v>100</v>
      </c>
      <c r="G41" s="74">
        <v>32.28346456692913</v>
      </c>
    </row>
    <row r="42" spans="2:7" ht="12.75">
      <c r="B42" s="63" t="s">
        <v>277</v>
      </c>
      <c r="C42" s="74">
        <v>11.11111111111111</v>
      </c>
      <c r="D42" s="75">
        <v>11.11111111111111</v>
      </c>
      <c r="E42" s="74">
        <v>77.77777777777779</v>
      </c>
      <c r="F42" s="79">
        <v>100</v>
      </c>
      <c r="G42" s="74">
        <v>28.947368421052634</v>
      </c>
    </row>
    <row r="43" spans="2:7" ht="12.75">
      <c r="B43" s="63" t="s">
        <v>293</v>
      </c>
      <c r="C43" s="74">
        <v>4.996421833322491</v>
      </c>
      <c r="D43" s="75">
        <v>4.723180014312667</v>
      </c>
      <c r="E43" s="74">
        <v>90.28039815236484</v>
      </c>
      <c r="F43" s="79">
        <v>100</v>
      </c>
      <c r="G43" s="74">
        <v>14.605555555555554</v>
      </c>
    </row>
    <row r="44" spans="2:7" ht="12.75">
      <c r="B44" s="63" t="s">
        <v>279</v>
      </c>
      <c r="C44" s="74">
        <v>5.543710021321962</v>
      </c>
      <c r="D44" s="75">
        <v>5.970149253731343</v>
      </c>
      <c r="E44" s="74">
        <v>88.4861407249467</v>
      </c>
      <c r="F44" s="79">
        <v>100</v>
      </c>
      <c r="G44" s="74">
        <v>19.06816220880069</v>
      </c>
    </row>
    <row r="45" spans="2:7" ht="12.75">
      <c r="B45" s="63" t="s">
        <v>280</v>
      </c>
      <c r="C45" s="74">
        <v>5.108840515326522</v>
      </c>
      <c r="D45" s="75">
        <v>6.1750333185251</v>
      </c>
      <c r="E45" s="74">
        <v>88.71612616614838</v>
      </c>
      <c r="F45" s="79">
        <v>100</v>
      </c>
      <c r="G45" s="74">
        <v>15.629685157421289</v>
      </c>
    </row>
    <row r="46" spans="2:7" ht="12.75">
      <c r="B46" s="63" t="s">
        <v>281</v>
      </c>
      <c r="C46" s="74">
        <v>3.75234521575985</v>
      </c>
      <c r="D46" s="75">
        <v>2.0637898686679175</v>
      </c>
      <c r="E46" s="74">
        <v>94.18386491557223</v>
      </c>
      <c r="F46" s="79">
        <v>100</v>
      </c>
      <c r="G46" s="74">
        <v>26.584022038567497</v>
      </c>
    </row>
    <row r="47" spans="2:7" ht="12.75">
      <c r="B47" s="63" t="s">
        <v>282</v>
      </c>
      <c r="C47" s="74">
        <v>21.709470304975923</v>
      </c>
      <c r="D47" s="75">
        <v>25.7223113964687</v>
      </c>
      <c r="E47" s="74">
        <v>52.56821829855538</v>
      </c>
      <c r="F47" s="79">
        <v>100</v>
      </c>
      <c r="G47" s="74">
        <v>14.18732782369146</v>
      </c>
    </row>
    <row r="48" spans="2:7" ht="12.75">
      <c r="B48" s="63" t="s">
        <v>269</v>
      </c>
      <c r="C48" s="74">
        <v>10.820895522388058</v>
      </c>
      <c r="D48" s="75">
        <v>14.925373134328357</v>
      </c>
      <c r="E48" s="74">
        <v>74.25373134328358</v>
      </c>
      <c r="F48" s="79">
        <v>100</v>
      </c>
      <c r="G48" s="74">
        <v>14.74019088016967</v>
      </c>
    </row>
    <row r="49" spans="2:7" ht="12.75">
      <c r="B49" s="63" t="s">
        <v>283</v>
      </c>
      <c r="C49" s="74">
        <v>29.015544041450774</v>
      </c>
      <c r="D49" s="75">
        <v>32.12435233160622</v>
      </c>
      <c r="E49" s="74">
        <v>38.860103626943</v>
      </c>
      <c r="F49" s="79">
        <v>100</v>
      </c>
      <c r="G49" s="74">
        <v>30.824372759856633</v>
      </c>
    </row>
    <row r="50" spans="2:7" ht="12.75">
      <c r="B50" s="63" t="s">
        <v>284</v>
      </c>
      <c r="C50" s="74">
        <v>27.61904761904762</v>
      </c>
      <c r="D50" s="75">
        <v>33.33333333333333</v>
      </c>
      <c r="E50" s="74">
        <v>39.04761904761905</v>
      </c>
      <c r="F50" s="79">
        <v>100</v>
      </c>
      <c r="G50" s="74">
        <v>26.573426573426573</v>
      </c>
    </row>
    <row r="51" spans="2:7" ht="12.75">
      <c r="B51" s="63" t="s">
        <v>285</v>
      </c>
      <c r="C51" s="74">
        <v>16.666666666666664</v>
      </c>
      <c r="D51" s="75">
        <v>83.33333333333334</v>
      </c>
      <c r="E51" s="74">
        <v>0</v>
      </c>
      <c r="F51" s="79">
        <v>100</v>
      </c>
      <c r="G51" s="74">
        <v>25</v>
      </c>
    </row>
    <row r="52" spans="2:7" ht="12.75">
      <c r="B52" s="63" t="s">
        <v>286</v>
      </c>
      <c r="C52" s="74">
        <v>25.842696629213485</v>
      </c>
      <c r="D52" s="75">
        <v>28.08988764044944</v>
      </c>
      <c r="E52" s="74">
        <v>46.06741573033708</v>
      </c>
      <c r="F52" s="79">
        <v>100</v>
      </c>
      <c r="G52" s="74">
        <v>30.46875</v>
      </c>
    </row>
    <row r="53" spans="2:7" ht="12.75">
      <c r="B53" s="63" t="s">
        <v>287</v>
      </c>
      <c r="C53" s="74">
        <v>40</v>
      </c>
      <c r="D53" s="75">
        <v>40</v>
      </c>
      <c r="E53" s="74">
        <v>20</v>
      </c>
      <c r="F53" s="79">
        <v>100</v>
      </c>
      <c r="G53" s="74">
        <v>28.57142857142857</v>
      </c>
    </row>
    <row r="54" spans="2:7" ht="12.75">
      <c r="B54" s="63" t="s">
        <v>270</v>
      </c>
      <c r="C54" s="74">
        <v>31.818181818181817</v>
      </c>
      <c r="D54" s="75">
        <v>27.27272727272727</v>
      </c>
      <c r="E54" s="74">
        <v>40.909090909090914</v>
      </c>
      <c r="F54" s="79">
        <v>100</v>
      </c>
      <c r="G54" s="74">
        <v>29.03225806451613</v>
      </c>
    </row>
    <row r="55" spans="2:7" ht="12.75">
      <c r="B55" s="63" t="s">
        <v>271</v>
      </c>
      <c r="C55" s="74">
        <v>37.93103448275862</v>
      </c>
      <c r="D55" s="75">
        <v>17.24137931034483</v>
      </c>
      <c r="E55" s="74">
        <v>44.827586206896555</v>
      </c>
      <c r="F55" s="79">
        <v>100</v>
      </c>
      <c r="G55" s="74">
        <v>16.346153846153847</v>
      </c>
    </row>
    <row r="56" spans="2:7" ht="13.5" thickBot="1">
      <c r="B56" s="76" t="s">
        <v>288</v>
      </c>
      <c r="C56" s="77">
        <v>8.571428571428571</v>
      </c>
      <c r="D56" s="77">
        <v>15.10204081632653</v>
      </c>
      <c r="E56" s="77">
        <v>76.32653061224491</v>
      </c>
      <c r="F56" s="80">
        <v>100.00000000000001</v>
      </c>
      <c r="G56" s="77">
        <v>54.96323529411765</v>
      </c>
    </row>
    <row r="59" ht="12.75">
      <c r="B59" s="81" t="s">
        <v>313</v>
      </c>
    </row>
    <row r="60" spans="7:8" ht="13.5" thickBot="1">
      <c r="G60" s="42"/>
      <c r="H60" s="42"/>
    </row>
    <row r="61" spans="2:8" ht="30" customHeight="1">
      <c r="B61" s="135" t="s">
        <v>35</v>
      </c>
      <c r="C61" s="135" t="s">
        <v>41</v>
      </c>
      <c r="D61" s="135"/>
      <c r="E61" s="139" t="s">
        <v>42</v>
      </c>
      <c r="F61" s="139"/>
      <c r="G61" s="137" t="s">
        <v>173</v>
      </c>
      <c r="H61" s="137"/>
    </row>
    <row r="62" spans="2:8" ht="12.75">
      <c r="B62" s="136"/>
      <c r="C62" s="44" t="s">
        <v>44</v>
      </c>
      <c r="D62" s="44" t="s">
        <v>43</v>
      </c>
      <c r="E62" s="45" t="s">
        <v>44</v>
      </c>
      <c r="F62" s="45" t="s">
        <v>43</v>
      </c>
      <c r="G62" s="47" t="s">
        <v>44</v>
      </c>
      <c r="H62" s="47" t="s">
        <v>43</v>
      </c>
    </row>
    <row r="63" spans="2:8" ht="12.75">
      <c r="B63" s="6" t="s">
        <v>8</v>
      </c>
      <c r="C63" s="67">
        <v>13.801169590643275</v>
      </c>
      <c r="D63" s="67">
        <v>25.302013422818792</v>
      </c>
      <c r="E63" s="67">
        <v>26.209874531530065</v>
      </c>
      <c r="F63" s="67">
        <v>34.521158129175944</v>
      </c>
      <c r="G63" s="68">
        <v>16.410383597883598</v>
      </c>
      <c r="H63" s="68">
        <v>26.0547174635643</v>
      </c>
    </row>
    <row r="64" spans="2:8" ht="12.75">
      <c r="B64" s="6" t="s">
        <v>9</v>
      </c>
      <c r="C64" s="67">
        <v>86.19883040935673</v>
      </c>
      <c r="D64" s="67">
        <v>74.69798657718121</v>
      </c>
      <c r="E64" s="67">
        <v>73.79012546846994</v>
      </c>
      <c r="F64" s="67">
        <v>65.47884187082406</v>
      </c>
      <c r="G64" s="68">
        <v>83.5896164021164</v>
      </c>
      <c r="H64" s="68">
        <v>73.9452825364357</v>
      </c>
    </row>
    <row r="65" spans="2:8" ht="13.5" thickBot="1">
      <c r="B65" s="8" t="s">
        <v>4</v>
      </c>
      <c r="C65" s="69">
        <v>100</v>
      </c>
      <c r="D65" s="69">
        <v>100</v>
      </c>
      <c r="E65" s="69">
        <v>100</v>
      </c>
      <c r="F65" s="69">
        <v>100</v>
      </c>
      <c r="G65" s="70">
        <v>100</v>
      </c>
      <c r="H65" s="70">
        <v>100</v>
      </c>
    </row>
    <row r="66" spans="2:8" ht="12.75">
      <c r="B66" s="25" t="s">
        <v>5</v>
      </c>
      <c r="C66" s="71">
        <v>55.739939548390915</v>
      </c>
      <c r="D66" s="71">
        <v>59.647718174539634</v>
      </c>
      <c r="E66" s="71">
        <v>64.9074563722898</v>
      </c>
      <c r="F66" s="71">
        <v>67.12763969351523</v>
      </c>
      <c r="G66" s="68">
        <v>23.550026283511478</v>
      </c>
      <c r="H66" s="68">
        <v>24.934650940388906</v>
      </c>
    </row>
    <row r="67" spans="2:6" ht="12.75">
      <c r="B67" s="25"/>
      <c r="C67" s="27"/>
      <c r="D67" s="27"/>
      <c r="E67" s="27"/>
      <c r="F67" s="27"/>
    </row>
    <row r="68" spans="2:6" ht="12.75">
      <c r="B68" s="25"/>
      <c r="C68" s="27"/>
      <c r="D68" s="27"/>
      <c r="E68" s="27"/>
      <c r="F68" s="27"/>
    </row>
    <row r="69" spans="2:6" ht="12.75">
      <c r="B69" s="81" t="s">
        <v>314</v>
      </c>
      <c r="C69" s="27"/>
      <c r="D69" s="27"/>
      <c r="E69" s="27"/>
      <c r="F69" s="27"/>
    </row>
    <row r="70" spans="7:8" ht="13.5" thickBot="1">
      <c r="G70" s="42"/>
      <c r="H70" s="42"/>
    </row>
    <row r="71" spans="2:8" ht="30" customHeight="1">
      <c r="B71" s="135" t="s">
        <v>39</v>
      </c>
      <c r="C71" s="135" t="s">
        <v>41</v>
      </c>
      <c r="D71" s="135"/>
      <c r="E71" s="139" t="s">
        <v>42</v>
      </c>
      <c r="F71" s="139"/>
      <c r="G71" s="66" t="s">
        <v>173</v>
      </c>
      <c r="H71" s="66"/>
    </row>
    <row r="72" spans="2:8" ht="12.75" customHeight="1">
      <c r="B72" s="136"/>
      <c r="C72" s="44" t="s">
        <v>44</v>
      </c>
      <c r="D72" s="44" t="s">
        <v>43</v>
      </c>
      <c r="E72" s="45" t="s">
        <v>44</v>
      </c>
      <c r="F72" s="45" t="s">
        <v>43</v>
      </c>
      <c r="G72" s="47" t="s">
        <v>44</v>
      </c>
      <c r="H72" s="47" t="s">
        <v>43</v>
      </c>
    </row>
    <row r="73" spans="2:8" ht="12.75">
      <c r="B73" s="6" t="s">
        <v>10</v>
      </c>
      <c r="C73" s="67">
        <v>9.29384965831435</v>
      </c>
      <c r="D73" s="67">
        <v>25.352112676056336</v>
      </c>
      <c r="E73" s="67">
        <v>19.269839861597834</v>
      </c>
      <c r="F73" s="67">
        <v>34.53957499230059</v>
      </c>
      <c r="G73" s="68">
        <v>56.76781452437777</v>
      </c>
      <c r="H73" s="68">
        <v>70.94932191291934</v>
      </c>
    </row>
    <row r="74" spans="2:8" ht="12.75">
      <c r="B74" s="6" t="s">
        <v>11</v>
      </c>
      <c r="C74" s="67">
        <v>90.70615034168566</v>
      </c>
      <c r="D74" s="67">
        <v>74.64788732394366</v>
      </c>
      <c r="E74" s="67">
        <v>80.73016013840217</v>
      </c>
      <c r="F74" s="67">
        <v>65.46042500769941</v>
      </c>
      <c r="G74" s="68">
        <v>43.23218547562223</v>
      </c>
      <c r="H74" s="68">
        <v>29.050678087080655</v>
      </c>
    </row>
    <row r="75" spans="2:8" ht="13.5" thickBot="1">
      <c r="B75" s="8" t="s">
        <v>4</v>
      </c>
      <c r="C75" s="69">
        <v>100</v>
      </c>
      <c r="D75" s="69">
        <v>100</v>
      </c>
      <c r="E75" s="69">
        <v>100</v>
      </c>
      <c r="F75" s="69">
        <v>100</v>
      </c>
      <c r="G75" s="70">
        <v>100</v>
      </c>
      <c r="H75" s="70">
        <v>100</v>
      </c>
    </row>
    <row r="76" spans="2:8" ht="12.75">
      <c r="B76" s="25" t="s">
        <v>5</v>
      </c>
      <c r="C76" s="71">
        <v>52.03579683518047</v>
      </c>
      <c r="D76" s="71">
        <v>54.00320256204964</v>
      </c>
      <c r="E76" s="71">
        <v>59.606028556319416</v>
      </c>
      <c r="F76" s="71">
        <v>60.680246682863014</v>
      </c>
      <c r="G76" s="68">
        <v>5.71033623425423</v>
      </c>
      <c r="H76" s="68">
        <v>8.932100733184571</v>
      </c>
    </row>
    <row r="77" spans="2:8" ht="12.75">
      <c r="B77" s="25"/>
      <c r="C77" s="27"/>
      <c r="D77" s="27"/>
      <c r="E77" s="27"/>
      <c r="F77" s="27"/>
      <c r="G77" s="41"/>
      <c r="H77" s="41"/>
    </row>
    <row r="78" spans="2:8" ht="12.75">
      <c r="B78" s="25"/>
      <c r="C78" s="27"/>
      <c r="D78" s="27"/>
      <c r="E78" s="27"/>
      <c r="F78" s="27"/>
      <c r="G78" s="41"/>
      <c r="H78" s="41"/>
    </row>
    <row r="79" spans="2:8" ht="12.75">
      <c r="B79" s="81" t="s">
        <v>315</v>
      </c>
      <c r="G79" s="41"/>
      <c r="H79" s="41"/>
    </row>
    <row r="80" spans="7:8" ht="13.5" thickBot="1">
      <c r="G80" s="42"/>
      <c r="H80" s="42"/>
    </row>
    <row r="81" spans="2:8" ht="30" customHeight="1">
      <c r="B81" s="135" t="s">
        <v>38</v>
      </c>
      <c r="C81" s="135" t="s">
        <v>41</v>
      </c>
      <c r="D81" s="135"/>
      <c r="E81" s="138" t="s">
        <v>42</v>
      </c>
      <c r="F81" s="138"/>
      <c r="G81" s="137" t="s">
        <v>173</v>
      </c>
      <c r="H81" s="137"/>
    </row>
    <row r="82" spans="2:8" ht="12.75">
      <c r="B82" s="136"/>
      <c r="C82" s="44" t="s">
        <v>44</v>
      </c>
      <c r="D82" s="44" t="s">
        <v>43</v>
      </c>
      <c r="E82" s="45" t="s">
        <v>44</v>
      </c>
      <c r="F82" s="45" t="s">
        <v>43</v>
      </c>
      <c r="G82" s="47" t="s">
        <v>44</v>
      </c>
      <c r="H82" s="47" t="s">
        <v>43</v>
      </c>
    </row>
    <row r="83" spans="2:8" ht="12.75">
      <c r="B83" s="6" t="s">
        <v>12</v>
      </c>
      <c r="C83" s="67">
        <v>19.925345278088837</v>
      </c>
      <c r="D83" s="67">
        <v>4.7767393561786085</v>
      </c>
      <c r="E83" s="67">
        <v>44.15902756791243</v>
      </c>
      <c r="F83" s="67">
        <v>14.649993870295452</v>
      </c>
      <c r="G83" s="68">
        <v>26.957983193277315</v>
      </c>
      <c r="H83" s="68">
        <v>3.3918691363964393</v>
      </c>
    </row>
    <row r="84" spans="2:8" ht="12.75">
      <c r="B84" s="6" t="s">
        <v>13</v>
      </c>
      <c r="C84" s="67">
        <v>80.07465472191116</v>
      </c>
      <c r="D84" s="67">
        <v>95.22326064382139</v>
      </c>
      <c r="E84" s="67">
        <v>55.840972432087575</v>
      </c>
      <c r="F84" s="67">
        <v>85.35000612970455</v>
      </c>
      <c r="G84" s="68">
        <v>73.04201680672269</v>
      </c>
      <c r="H84" s="68">
        <v>96.60813086360356</v>
      </c>
    </row>
    <row r="85" spans="2:8" ht="13.5" thickBot="1">
      <c r="B85" s="8" t="s">
        <v>4</v>
      </c>
      <c r="C85" s="69">
        <v>100</v>
      </c>
      <c r="D85" s="69">
        <v>100</v>
      </c>
      <c r="E85" s="69">
        <v>100</v>
      </c>
      <c r="F85" s="69">
        <v>100</v>
      </c>
      <c r="G85" s="70">
        <v>100</v>
      </c>
      <c r="H85" s="70">
        <v>100</v>
      </c>
    </row>
    <row r="86" spans="2:8" ht="12.75">
      <c r="B86" s="25" t="s">
        <v>5</v>
      </c>
      <c r="C86" s="71">
        <v>79.38718662952647</v>
      </c>
      <c r="D86" s="71">
        <v>77.10168134507606</v>
      </c>
      <c r="E86" s="71">
        <v>78.74405076679007</v>
      </c>
      <c r="F86" s="71">
        <v>76.219398243319</v>
      </c>
      <c r="G86" s="68">
        <v>28.960535794248777</v>
      </c>
      <c r="H86" s="68">
        <v>26.503028371055148</v>
      </c>
    </row>
    <row r="87" spans="2:8" ht="12.75">
      <c r="B87" s="25"/>
      <c r="C87" s="27"/>
      <c r="D87" s="27"/>
      <c r="E87" s="27"/>
      <c r="F87" s="27"/>
      <c r="G87" s="43"/>
      <c r="H87" s="43"/>
    </row>
    <row r="89" spans="2:8" ht="12.75">
      <c r="B89" s="81" t="s">
        <v>178</v>
      </c>
      <c r="G89" s="41"/>
      <c r="H89" s="41"/>
    </row>
    <row r="90" spans="5:8" ht="13.5" thickBot="1">
      <c r="E90" s="42"/>
      <c r="F90" s="42"/>
      <c r="G90" s="55"/>
      <c r="H90" s="55"/>
    </row>
    <row r="91" spans="2:8" ht="30" customHeight="1">
      <c r="B91" s="141" t="s">
        <v>171</v>
      </c>
      <c r="C91" s="138" t="s">
        <v>172</v>
      </c>
      <c r="D91" s="138"/>
      <c r="E91" s="137" t="s">
        <v>173</v>
      </c>
      <c r="F91" s="137"/>
      <c r="G91" s="140"/>
      <c r="H91" s="140"/>
    </row>
    <row r="92" spans="2:8" ht="25.5">
      <c r="B92" s="142"/>
      <c r="C92" s="44" t="s">
        <v>255</v>
      </c>
      <c r="D92" s="44" t="s">
        <v>256</v>
      </c>
      <c r="E92" s="44" t="s">
        <v>257</v>
      </c>
      <c r="F92" s="44" t="s">
        <v>258</v>
      </c>
      <c r="G92" s="56"/>
      <c r="H92" s="56"/>
    </row>
    <row r="93" spans="2:8" ht="12.75">
      <c r="B93" s="6" t="s">
        <v>259</v>
      </c>
      <c r="C93" s="51">
        <v>7.80283566466838</v>
      </c>
      <c r="D93" s="51">
        <v>49.74296663239555</v>
      </c>
      <c r="E93" s="51">
        <v>9.615384615384617</v>
      </c>
      <c r="F93" s="51">
        <v>48.61878453038674</v>
      </c>
      <c r="G93" s="57"/>
      <c r="H93" s="57"/>
    </row>
    <row r="94" spans="2:8" ht="12.75">
      <c r="B94" s="6" t="s">
        <v>260</v>
      </c>
      <c r="C94" s="51">
        <v>92.19716433533162</v>
      </c>
      <c r="D94" s="51">
        <v>50.25703336760445</v>
      </c>
      <c r="E94" s="51">
        <v>90.38461538461539</v>
      </c>
      <c r="F94" s="51">
        <v>51.38121546961326</v>
      </c>
      <c r="G94" s="57"/>
      <c r="H94" s="57"/>
    </row>
    <row r="95" spans="2:8" ht="13.5" thickBot="1">
      <c r="B95" s="8" t="s">
        <v>4</v>
      </c>
      <c r="C95" s="52">
        <v>100</v>
      </c>
      <c r="D95" s="52">
        <v>100</v>
      </c>
      <c r="E95" s="52">
        <v>100</v>
      </c>
      <c r="F95" s="52">
        <v>100</v>
      </c>
      <c r="G95" s="57"/>
      <c r="H95" s="57"/>
    </row>
    <row r="96" spans="2:8" ht="12.75">
      <c r="B96" s="25" t="s">
        <v>5</v>
      </c>
      <c r="C96" s="59">
        <v>67.21888192401177</v>
      </c>
      <c r="D96" s="59">
        <v>68.43418191121914</v>
      </c>
      <c r="E96" s="59">
        <v>14.814814814814813</v>
      </c>
      <c r="F96" s="59">
        <v>17.188983855650523</v>
      </c>
      <c r="G96" s="54"/>
      <c r="H96" s="54"/>
    </row>
    <row r="97" spans="2:8" ht="12.75">
      <c r="B97" s="53"/>
      <c r="C97" s="60"/>
      <c r="D97" s="60"/>
      <c r="E97" s="60"/>
      <c r="F97" s="60"/>
      <c r="G97" s="58"/>
      <c r="H97" s="58"/>
    </row>
  </sheetData>
  <sheetProtection/>
  <mergeCells count="16">
    <mergeCell ref="G91:H91"/>
    <mergeCell ref="E71:F71"/>
    <mergeCell ref="B61:B62"/>
    <mergeCell ref="B71:B72"/>
    <mergeCell ref="B91:B92"/>
    <mergeCell ref="C91:D91"/>
    <mergeCell ref="E91:F91"/>
    <mergeCell ref="B2:H2"/>
    <mergeCell ref="B81:B82"/>
    <mergeCell ref="G61:H61"/>
    <mergeCell ref="G81:H81"/>
    <mergeCell ref="C81:D81"/>
    <mergeCell ref="E81:F81"/>
    <mergeCell ref="C61:D61"/>
    <mergeCell ref="E61:F61"/>
    <mergeCell ref="C71:D71"/>
  </mergeCells>
  <printOptions/>
  <pageMargins left="0.7874015748031497" right="0.7874015748031497" top="0.984251968503937" bottom="0.984251968503937" header="0.5118110236220472" footer="0.5118110236220472"/>
  <pageSetup horizontalDpi="600" verticalDpi="600" orientation="landscape" paperSize="9" scale="76" r:id="rId1"/>
  <rowBreaks count="2" manualBreakCount="2">
    <brk id="31" min="1" max="8" man="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JARDIN</dc:creator>
  <cp:keywords/>
  <dc:description/>
  <cp:lastModifiedBy>tabas</cp:lastModifiedBy>
  <cp:lastPrinted>2010-01-25T11:20:41Z</cp:lastPrinted>
  <dcterms:created xsi:type="dcterms:W3CDTF">2007-10-18T10:20:34Z</dcterms:created>
  <dcterms:modified xsi:type="dcterms:W3CDTF">2010-01-25T11:42:14Z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